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0-21\Graduation Rates (Transfer)\"/>
    </mc:Choice>
  </mc:AlternateContent>
  <bookViews>
    <workbookView xWindow="21480" yWindow="-2760" windowWidth="29040" windowHeight="16440"/>
  </bookViews>
  <sheets>
    <sheet name="Final" sheetId="2" r:id="rId1"/>
  </sheets>
  <definedNames>
    <definedName name="_xlnm.Print_Titles" localSheetId="0">Final!$1:$4</definedName>
  </definedNames>
  <calcPr calcId="162913"/>
</workbook>
</file>

<file path=xl/calcChain.xml><?xml version="1.0" encoding="utf-8"?>
<calcChain xmlns="http://schemas.openxmlformats.org/spreadsheetml/2006/main">
  <c r="Q47" i="2" l="1"/>
  <c r="P47" i="2"/>
  <c r="N47" i="2"/>
  <c r="V45" i="2"/>
  <c r="U45" i="2"/>
  <c r="S45" i="2"/>
  <c r="U44" i="2"/>
  <c r="S44" i="2"/>
  <c r="V44" i="2" s="1"/>
  <c r="U43" i="2"/>
  <c r="S43" i="2"/>
  <c r="V43" i="2" s="1"/>
  <c r="U42" i="2"/>
  <c r="S42" i="2"/>
  <c r="V42" i="2" s="1"/>
  <c r="U41" i="2"/>
  <c r="S41" i="2"/>
  <c r="V41" i="2" s="1"/>
  <c r="U40" i="2"/>
  <c r="S40" i="2"/>
  <c r="Q37" i="2"/>
  <c r="P37" i="2"/>
  <c r="N37" i="2"/>
  <c r="U35" i="2"/>
  <c r="S35" i="2"/>
  <c r="V35" i="2" s="1"/>
  <c r="U34" i="2"/>
  <c r="S34" i="2"/>
  <c r="V34" i="2" s="1"/>
  <c r="S29" i="2"/>
  <c r="V29" i="2" s="1"/>
  <c r="Q27" i="2"/>
  <c r="P27" i="2"/>
  <c r="N27" i="2"/>
  <c r="U25" i="2"/>
  <c r="S25" i="2"/>
  <c r="V25" i="2" s="1"/>
  <c r="U24" i="2"/>
  <c r="S24" i="2"/>
  <c r="V24" i="2" s="1"/>
  <c r="V23" i="2"/>
  <c r="U23" i="2"/>
  <c r="S23" i="2"/>
  <c r="U22" i="2"/>
  <c r="S22" i="2"/>
  <c r="V22" i="2" s="1"/>
  <c r="U20" i="2"/>
  <c r="S20" i="2"/>
  <c r="V20" i="2" s="1"/>
  <c r="V19" i="2"/>
  <c r="U19" i="2"/>
  <c r="S19" i="2"/>
  <c r="U18" i="2"/>
  <c r="S18" i="2"/>
  <c r="V18" i="2" s="1"/>
  <c r="V17" i="2"/>
  <c r="U17" i="2"/>
  <c r="S17" i="2"/>
  <c r="V16" i="2"/>
  <c r="U16" i="2"/>
  <c r="S16" i="2"/>
  <c r="U15" i="2"/>
  <c r="S15" i="2"/>
  <c r="V15" i="2" s="1"/>
  <c r="U14" i="2"/>
  <c r="S14" i="2"/>
  <c r="V14" i="2" s="1"/>
  <c r="U13" i="2"/>
  <c r="S13" i="2"/>
  <c r="V13" i="2" s="1"/>
  <c r="U12" i="2"/>
  <c r="S12" i="2"/>
  <c r="V12" i="2" s="1"/>
  <c r="U11" i="2"/>
  <c r="S11" i="2"/>
  <c r="V11" i="2" s="1"/>
  <c r="U10" i="2"/>
  <c r="S10" i="2"/>
  <c r="V10" i="2" s="1"/>
  <c r="U9" i="2"/>
  <c r="S9" i="2"/>
  <c r="V9" i="2" s="1"/>
  <c r="U8" i="2"/>
  <c r="S8" i="2"/>
  <c r="V8" i="2" s="1"/>
  <c r="U7" i="2"/>
  <c r="S7" i="2"/>
  <c r="V7" i="2" s="1"/>
  <c r="V6" i="2"/>
  <c r="U6" i="2"/>
  <c r="S6" i="2"/>
  <c r="X47" i="2"/>
  <c r="X37" i="2"/>
  <c r="X27" i="2"/>
  <c r="X31" i="2" s="1"/>
  <c r="AC6" i="2"/>
  <c r="AC7" i="2"/>
  <c r="AF7" i="2" s="1"/>
  <c r="AC8" i="2"/>
  <c r="AF8" i="2" s="1"/>
  <c r="AC9" i="2"/>
  <c r="AF9" i="2" s="1"/>
  <c r="AC10" i="2"/>
  <c r="AF10" i="2" s="1"/>
  <c r="AC12" i="2"/>
  <c r="AF12" i="2" s="1"/>
  <c r="AC13" i="2"/>
  <c r="AF13" i="2" s="1"/>
  <c r="AC14" i="2"/>
  <c r="AF14" i="2" s="1"/>
  <c r="AC15" i="2"/>
  <c r="AF15" i="2" s="1"/>
  <c r="AC18" i="2"/>
  <c r="AF18" i="2" s="1"/>
  <c r="AC19" i="2"/>
  <c r="AF19" i="2" s="1"/>
  <c r="AC20" i="2"/>
  <c r="AF20" i="2" s="1"/>
  <c r="AC22" i="2"/>
  <c r="AF22" i="2" s="1"/>
  <c r="AC23" i="2"/>
  <c r="AF23" i="2" s="1"/>
  <c r="AC24" i="2"/>
  <c r="AF24" i="2" s="1"/>
  <c r="AC25" i="2"/>
  <c r="AF25" i="2" s="1"/>
  <c r="AC34" i="2"/>
  <c r="AC35" i="2"/>
  <c r="AF35" i="2" s="1"/>
  <c r="AC40" i="2"/>
  <c r="AC41" i="2"/>
  <c r="AC42" i="2"/>
  <c r="AF42" i="2" s="1"/>
  <c r="AC43" i="2"/>
  <c r="AF43" i="2" s="1"/>
  <c r="AC44" i="2"/>
  <c r="AF44" i="2" s="1"/>
  <c r="AC45" i="2"/>
  <c r="AF45" i="2" s="1"/>
  <c r="Z47" i="2"/>
  <c r="Z37" i="2"/>
  <c r="Z27" i="2"/>
  <c r="AA47" i="2"/>
  <c r="AA37" i="2"/>
  <c r="AA27" i="2"/>
  <c r="AE45" i="2"/>
  <c r="AE44" i="2"/>
  <c r="AE43" i="2"/>
  <c r="AE42" i="2"/>
  <c r="AE41" i="2"/>
  <c r="AF40" i="2"/>
  <c r="AE40" i="2"/>
  <c r="AE35" i="2"/>
  <c r="AE34" i="2"/>
  <c r="AF29" i="2"/>
  <c r="AE25" i="2"/>
  <c r="AE24" i="2"/>
  <c r="AE23" i="2"/>
  <c r="AE22" i="2"/>
  <c r="AE20" i="2"/>
  <c r="AE19" i="2"/>
  <c r="AE18" i="2"/>
  <c r="AF17" i="2"/>
  <c r="AE17" i="2"/>
  <c r="AF16" i="2"/>
  <c r="AE16" i="2"/>
  <c r="AE15" i="2"/>
  <c r="AE14" i="2"/>
  <c r="AE13" i="2"/>
  <c r="AE12" i="2"/>
  <c r="AF11" i="2"/>
  <c r="AE11" i="2"/>
  <c r="AE10" i="2"/>
  <c r="AE9" i="2"/>
  <c r="AE8" i="2"/>
  <c r="AE7" i="2"/>
  <c r="AF6" i="2"/>
  <c r="AE6" i="2"/>
  <c r="G47" i="2"/>
  <c r="F47" i="2"/>
  <c r="D47" i="2"/>
  <c r="K45" i="2"/>
  <c r="I45" i="2"/>
  <c r="L45" i="2" s="1"/>
  <c r="K44" i="2"/>
  <c r="I44" i="2"/>
  <c r="L44" i="2" s="1"/>
  <c r="K43" i="2"/>
  <c r="I43" i="2"/>
  <c r="L43" i="2" s="1"/>
  <c r="K42" i="2"/>
  <c r="I42" i="2"/>
  <c r="L42" i="2" s="1"/>
  <c r="K41" i="2"/>
  <c r="I41" i="2"/>
  <c r="L41" i="2" s="1"/>
  <c r="K40" i="2"/>
  <c r="I40" i="2"/>
  <c r="L40" i="2" s="1"/>
  <c r="G37" i="2"/>
  <c r="F37" i="2"/>
  <c r="D37" i="2"/>
  <c r="K35" i="2"/>
  <c r="I35" i="2"/>
  <c r="L35" i="2" s="1"/>
  <c r="I34" i="2"/>
  <c r="L34" i="2" s="1"/>
  <c r="K34" i="2"/>
  <c r="I29" i="2"/>
  <c r="L29" i="2" s="1"/>
  <c r="G27" i="2"/>
  <c r="F27" i="2"/>
  <c r="D27" i="2"/>
  <c r="D31" i="2" s="1"/>
  <c r="K25" i="2"/>
  <c r="I25" i="2"/>
  <c r="L25" i="2" s="1"/>
  <c r="K24" i="2"/>
  <c r="I24" i="2"/>
  <c r="L24" i="2" s="1"/>
  <c r="I23" i="2"/>
  <c r="L23" i="2" s="1"/>
  <c r="K23" i="2"/>
  <c r="K22" i="2"/>
  <c r="I22" i="2"/>
  <c r="L22" i="2" s="1"/>
  <c r="K20" i="2"/>
  <c r="I20" i="2"/>
  <c r="L20" i="2" s="1"/>
  <c r="K19" i="2"/>
  <c r="I19" i="2"/>
  <c r="L19" i="2" s="1"/>
  <c r="K18" i="2"/>
  <c r="I18" i="2"/>
  <c r="L18" i="2" s="1"/>
  <c r="K17" i="2"/>
  <c r="I17" i="2"/>
  <c r="L17" i="2" s="1"/>
  <c r="I16" i="2"/>
  <c r="L16" i="2"/>
  <c r="K16" i="2"/>
  <c r="K15" i="2"/>
  <c r="I15" i="2"/>
  <c r="L15" i="2" s="1"/>
  <c r="I14" i="2"/>
  <c r="L14" i="2" s="1"/>
  <c r="K14" i="2"/>
  <c r="I13" i="2"/>
  <c r="L13" i="2" s="1"/>
  <c r="K13" i="2"/>
  <c r="K12" i="2"/>
  <c r="I12" i="2"/>
  <c r="L12" i="2" s="1"/>
  <c r="K11" i="2"/>
  <c r="I11" i="2"/>
  <c r="L11" i="2" s="1"/>
  <c r="K10" i="2"/>
  <c r="I10" i="2"/>
  <c r="L10" i="2" s="1"/>
  <c r="K9" i="2"/>
  <c r="I9" i="2"/>
  <c r="L9" i="2" s="1"/>
  <c r="K8" i="2"/>
  <c r="I8" i="2"/>
  <c r="L8" i="2" s="1"/>
  <c r="K7" i="2"/>
  <c r="I7" i="2"/>
  <c r="L7" i="2" s="1"/>
  <c r="I6" i="2"/>
  <c r="L6" i="2"/>
  <c r="K6" i="2"/>
  <c r="AM44" i="2"/>
  <c r="AP44" i="2" s="1"/>
  <c r="AM43" i="2"/>
  <c r="AP43" i="2" s="1"/>
  <c r="AM42" i="2"/>
  <c r="AP42" i="2" s="1"/>
  <c r="AO41" i="2"/>
  <c r="AK47" i="2"/>
  <c r="AJ47" i="2"/>
  <c r="AK37" i="2"/>
  <c r="AM34" i="2"/>
  <c r="AP34" i="2" s="1"/>
  <c r="AJ27" i="2"/>
  <c r="AH27" i="2"/>
  <c r="AH31" i="2" s="1"/>
  <c r="AP6" i="2"/>
  <c r="AO45" i="2"/>
  <c r="AM45" i="2"/>
  <c r="AP45" i="2" s="1"/>
  <c r="AO44" i="2"/>
  <c r="AO43" i="2"/>
  <c r="AM41" i="2"/>
  <c r="AP41" i="2" s="1"/>
  <c r="AO40" i="2"/>
  <c r="AH37" i="2"/>
  <c r="AO35" i="2"/>
  <c r="AM35" i="2"/>
  <c r="AO34" i="2"/>
  <c r="AM29" i="2"/>
  <c r="AP29" i="2" s="1"/>
  <c r="AO25" i="2"/>
  <c r="AM25" i="2"/>
  <c r="AP25" i="2" s="1"/>
  <c r="AO24" i="2"/>
  <c r="AM24" i="2"/>
  <c r="AP24" i="2" s="1"/>
  <c r="AO23" i="2"/>
  <c r="AM23" i="2"/>
  <c r="AP23" i="2" s="1"/>
  <c r="AO22" i="2"/>
  <c r="AM22" i="2"/>
  <c r="AP22" i="2" s="1"/>
  <c r="AO20" i="2"/>
  <c r="AM20" i="2"/>
  <c r="AP20" i="2" s="1"/>
  <c r="AO19" i="2"/>
  <c r="AM19" i="2"/>
  <c r="AP19" i="2" s="1"/>
  <c r="AO18" i="2"/>
  <c r="AM18" i="2"/>
  <c r="AP18" i="2" s="1"/>
  <c r="AP17" i="2"/>
  <c r="AO17" i="2"/>
  <c r="AP16" i="2"/>
  <c r="AO16" i="2"/>
  <c r="AO15" i="2"/>
  <c r="AM15" i="2"/>
  <c r="AP15" i="2" s="1"/>
  <c r="AO14" i="2"/>
  <c r="AM14" i="2"/>
  <c r="AP14" i="2" s="1"/>
  <c r="AO13" i="2"/>
  <c r="AM13" i="2"/>
  <c r="AP13" i="2" s="1"/>
  <c r="AO12" i="2"/>
  <c r="AM12" i="2"/>
  <c r="AP12" i="2" s="1"/>
  <c r="AO11" i="2"/>
  <c r="AM11" i="2"/>
  <c r="AP11" i="2" s="1"/>
  <c r="AO10" i="2"/>
  <c r="AM10" i="2"/>
  <c r="AP10" i="2" s="1"/>
  <c r="AO9" i="2"/>
  <c r="AM9" i="2"/>
  <c r="AP9" i="2" s="1"/>
  <c r="AO8" i="2"/>
  <c r="AM7" i="2"/>
  <c r="AP7" i="2" s="1"/>
  <c r="AO42" i="2"/>
  <c r="AH47" i="2"/>
  <c r="AM40" i="2"/>
  <c r="AP40" i="2" s="1"/>
  <c r="AJ37" i="2"/>
  <c r="AO6" i="2"/>
  <c r="AM8" i="2"/>
  <c r="AP8" i="2" s="1"/>
  <c r="AK27" i="2"/>
  <c r="AO7" i="2"/>
  <c r="AU47" i="2"/>
  <c r="AT47" i="2"/>
  <c r="AR47" i="2"/>
  <c r="AY45" i="2"/>
  <c r="AW45" i="2"/>
  <c r="AZ45" i="2" s="1"/>
  <c r="AY44" i="2"/>
  <c r="AW44" i="2"/>
  <c r="AZ44" i="2" s="1"/>
  <c r="AY43" i="2"/>
  <c r="AW43" i="2"/>
  <c r="AZ43" i="2" s="1"/>
  <c r="AY42" i="2"/>
  <c r="AW42" i="2"/>
  <c r="AZ42" i="2" s="1"/>
  <c r="AY41" i="2"/>
  <c r="AW41" i="2"/>
  <c r="AZ41" i="2" s="1"/>
  <c r="AY40" i="2"/>
  <c r="AW40" i="2"/>
  <c r="AU37" i="2"/>
  <c r="AT37" i="2"/>
  <c r="AR37" i="2"/>
  <c r="AY35" i="2"/>
  <c r="AW35" i="2"/>
  <c r="AZ35" i="2" s="1"/>
  <c r="AY34" i="2"/>
  <c r="AW34" i="2"/>
  <c r="AZ34" i="2" s="1"/>
  <c r="AZ29" i="2"/>
  <c r="AW29" i="2"/>
  <c r="AU27" i="2"/>
  <c r="AT27" i="2"/>
  <c r="AR27" i="2"/>
  <c r="AY25" i="2"/>
  <c r="AW25" i="2"/>
  <c r="AZ25" i="2" s="1"/>
  <c r="AW24" i="2"/>
  <c r="AZ24" i="2" s="1"/>
  <c r="AY24" i="2"/>
  <c r="AY23" i="2"/>
  <c r="AW23" i="2"/>
  <c r="AZ23" i="2" s="1"/>
  <c r="AY22" i="2"/>
  <c r="AW22" i="2"/>
  <c r="AZ22" i="2" s="1"/>
  <c r="AY20" i="2"/>
  <c r="AW20" i="2"/>
  <c r="AZ20" i="2" s="1"/>
  <c r="AY19" i="2"/>
  <c r="AW19" i="2"/>
  <c r="AZ19" i="2" s="1"/>
  <c r="AY18" i="2"/>
  <c r="AW18" i="2"/>
  <c r="AZ18" i="2" s="1"/>
  <c r="AY17" i="2"/>
  <c r="AW17" i="2"/>
  <c r="AZ17" i="2"/>
  <c r="AZ16" i="2"/>
  <c r="AY16" i="2"/>
  <c r="AW16" i="2"/>
  <c r="AW15" i="2"/>
  <c r="AZ15" i="2" s="1"/>
  <c r="AY15" i="2"/>
  <c r="AY14" i="2"/>
  <c r="AW14" i="2"/>
  <c r="AZ14" i="2" s="1"/>
  <c r="AY13" i="2"/>
  <c r="AW13" i="2"/>
  <c r="AZ13" i="2" s="1"/>
  <c r="AW12" i="2"/>
  <c r="AZ12" i="2" s="1"/>
  <c r="AY12" i="2"/>
  <c r="AW11" i="2"/>
  <c r="AZ11" i="2" s="1"/>
  <c r="AY11" i="2"/>
  <c r="AY10" i="2"/>
  <c r="AW10" i="2"/>
  <c r="AZ10" i="2" s="1"/>
  <c r="AY9" i="2"/>
  <c r="AW9" i="2"/>
  <c r="AZ9" i="2" s="1"/>
  <c r="AY8" i="2"/>
  <c r="AW8" i="2"/>
  <c r="AZ8" i="2" s="1"/>
  <c r="AY7" i="2"/>
  <c r="AW7" i="2"/>
  <c r="AZ7" i="2" s="1"/>
  <c r="AZ6" i="2"/>
  <c r="AY6" i="2"/>
  <c r="AW6" i="2"/>
  <c r="AJ49" i="2" l="1"/>
  <c r="P49" i="2"/>
  <c r="S27" i="2"/>
  <c r="S31" i="2" s="1"/>
  <c r="AY27" i="2"/>
  <c r="AH52" i="2"/>
  <c r="AA49" i="2"/>
  <c r="X52" i="2"/>
  <c r="I37" i="2"/>
  <c r="N49" i="2"/>
  <c r="S47" i="2"/>
  <c r="V47" i="2" s="1"/>
  <c r="Q49" i="2"/>
  <c r="AM37" i="2"/>
  <c r="AP37" i="2" s="1"/>
  <c r="X49" i="2"/>
  <c r="U37" i="2"/>
  <c r="F49" i="2"/>
  <c r="G49" i="2"/>
  <c r="I47" i="2"/>
  <c r="U49" i="2"/>
  <c r="V40" i="2"/>
  <c r="U27" i="2"/>
  <c r="S37" i="2"/>
  <c r="V37" i="2" s="1"/>
  <c r="N31" i="2"/>
  <c r="N52" i="2" s="1"/>
  <c r="U47" i="2"/>
  <c r="AE27" i="2"/>
  <c r="AC47" i="2"/>
  <c r="AW47" i="2"/>
  <c r="AZ47" i="2" s="1"/>
  <c r="AH49" i="2"/>
  <c r="AO49" i="2" s="1"/>
  <c r="AE47" i="2"/>
  <c r="AY47" i="2"/>
  <c r="AT49" i="2"/>
  <c r="AO37" i="2"/>
  <c r="AO27" i="2"/>
  <c r="AW37" i="2"/>
  <c r="AZ37" i="2" s="1"/>
  <c r="AZ40" i="2"/>
  <c r="AP35" i="2"/>
  <c r="L37" i="2"/>
  <c r="K37" i="2"/>
  <c r="Z49" i="2"/>
  <c r="AE49" i="2" s="1"/>
  <c r="AC27" i="2"/>
  <c r="AF27" i="2" s="1"/>
  <c r="AU49" i="2"/>
  <c r="AK49" i="2"/>
  <c r="AM47" i="2"/>
  <c r="AP47" i="2" s="1"/>
  <c r="AY37" i="2"/>
  <c r="D49" i="2"/>
  <c r="AC37" i="2"/>
  <c r="AF37" i="2" s="1"/>
  <c r="AW27" i="2"/>
  <c r="AW31" i="2" s="1"/>
  <c r="I27" i="2"/>
  <c r="I31" i="2" s="1"/>
  <c r="D52" i="2"/>
  <c r="AF47" i="2"/>
  <c r="AR49" i="2"/>
  <c r="AM27" i="2"/>
  <c r="K47" i="2"/>
  <c r="AE37" i="2"/>
  <c r="K27" i="2"/>
  <c r="AF34" i="2"/>
  <c r="AF41" i="2"/>
  <c r="AR31" i="2"/>
  <c r="AR52" i="2" s="1"/>
  <c r="AO47" i="2"/>
  <c r="L47" i="2"/>
  <c r="V27" i="2" l="1"/>
  <c r="V31" i="2"/>
  <c r="S49" i="2"/>
  <c r="V49" i="2" s="1"/>
  <c r="AC49" i="2"/>
  <c r="AF49" i="2" s="1"/>
  <c r="AW52" i="2"/>
  <c r="AZ52" i="2" s="1"/>
  <c r="K49" i="2"/>
  <c r="I52" i="2"/>
  <c r="L52" i="2" s="1"/>
  <c r="S52" i="2"/>
  <c r="V52" i="2" s="1"/>
  <c r="AC31" i="2"/>
  <c r="AC52" i="2" s="1"/>
  <c r="AF52" i="2" s="1"/>
  <c r="AZ27" i="2"/>
  <c r="AW49" i="2"/>
  <c r="AZ49" i="2" s="1"/>
  <c r="L31" i="2"/>
  <c r="I49" i="2"/>
  <c r="L49" i="2" s="1"/>
  <c r="L27" i="2"/>
  <c r="AZ31" i="2"/>
  <c r="AM31" i="2"/>
  <c r="AM49" i="2"/>
  <c r="AP49" i="2" s="1"/>
  <c r="AP27" i="2"/>
  <c r="AY49" i="2"/>
  <c r="AF31" i="2" l="1"/>
  <c r="AM52" i="2"/>
  <c r="AP52" i="2" s="1"/>
  <c r="AP31" i="2"/>
</calcChain>
</file>

<file path=xl/sharedStrings.xml><?xml version="1.0" encoding="utf-8"?>
<sst xmlns="http://schemas.openxmlformats.org/spreadsheetml/2006/main" count="80" uniqueCount="53">
  <si>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</si>
  <si>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</si>
  <si>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</si>
  <si>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</si>
  <si>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</si>
  <si>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</si>
  <si>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</si>
  <si>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</si>
  <si>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</si>
  <si>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</si>
  <si>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</si>
  <si>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</si>
  <si>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</si>
  <si>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</si>
  <si>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</si>
  <si>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</si>
  <si>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</si>
  <si>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</si>
  <si>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</si>
  <si>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</si>
  <si>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</si>
  <si>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</si>
  <si>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</si>
  <si>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</si>
  <si>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</si>
  <si>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</si>
  <si>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</si>
  <si>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</si>
  <si>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</si>
  <si>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</si>
  <si>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</si>
  <si>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</si>
  <si>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</si>
  <si>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</si>
  <si>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</si>
  <si>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</si>
  <si>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</si>
  <si>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</si>
  <si>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2010</t>
  </si>
  <si>
    <t>6-Year (2016) Graduation Status</t>
  </si>
  <si>
    <t>Fall 2011</t>
  </si>
  <si>
    <t>6-Year (2017) Graduation Status</t>
  </si>
  <si>
    <t>6-YEAR TRANSFER GRADUATION RATES BY DEPARTMENT</t>
  </si>
  <si>
    <t>Grad-uated from Dept. entered</t>
  </si>
  <si>
    <t>Grad-uated from other Dept.</t>
  </si>
  <si>
    <t>Communication Disorders/Sci</t>
  </si>
  <si>
    <t>FT Trans-fer Co-hort</t>
  </si>
  <si>
    <t>Fall 2012</t>
  </si>
  <si>
    <t>6-Year (2018) Graduation Status</t>
  </si>
  <si>
    <t>Communication/Media Studies</t>
  </si>
  <si>
    <t>6-Year (2019) Graduation Status</t>
  </si>
  <si>
    <t>Fall 2013</t>
  </si>
  <si>
    <t>Fall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</si>
</sst>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164" fontId="2" fillId="0" borderId="0" xfId="2" applyNumberFormat="1" applyFont="1" applyBorder="1" applyAlignment="1" applyProtection="1">
      <protection locked="0"/>
    </xf>
    <xf numFmtId="164" fontId="3" fillId="0" borderId="0" xfId="2" applyNumberFormat="1" applyFont="1" applyBorder="1" applyAlignment="1" applyProtection="1">
      <protection locked="0"/>
    </xf>
    <xf numFmtId="164" fontId="2" fillId="0" borderId="2" xfId="2" applyNumberFormat="1" applyFont="1" applyBorder="1" applyAlignment="1" applyProtection="1">
      <protection locked="0"/>
    </xf>
    <xf numFmtId="0" fontId="3" fillId="0" borderId="6" xfId="0" applyFont="1" applyBorder="1" applyAlignment="1"/>
    <xf numFmtId="0" fontId="11" fillId="0" borderId="0" xfId="0" applyFont="1" applyAlignment="1">
      <alignment horizontal="right"/>
    </xf>
    <xf numFmtId="0" fontId="11" fillId="0" borderId="0" xfId="0" applyFont="1"/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" sqref="D2"/>
    </sheetView>
  </sheetViews>
  <sheetFormatPr defaultRowHeight="13" x14ac:dyDescent="0.3"/>
  <cols>
    <col min="1" max="1" width="2.7265625" style="1" customWidth="1"/>
    <col min="2" max="2" width="25.7265625" style="2" customWidth="1"/>
    <col min="3" max="3" width="1.7265625" style="2" customWidth="1"/>
    <col min="4" max="4" width="5.7265625" style="2" customWidth="1"/>
    <col min="5" max="5" width="0.81640625" style="2" customWidth="1"/>
    <col min="6" max="6" width="7.1796875" style="3" customWidth="1"/>
    <col min="7" max="7" width="5.7265625" style="2" customWidth="1"/>
    <col min="8" max="8" width="0.81640625" style="2" customWidth="1"/>
    <col min="9" max="9" width="5.7265625" style="2" customWidth="1"/>
    <col min="10" max="10" width="0.81640625" style="2" customWidth="1"/>
    <col min="11" max="12" width="5.7265625" style="2" customWidth="1"/>
    <col min="13" max="13" width="0.81640625" style="2" customWidth="1"/>
    <col min="14" max="14" width="5.7265625" style="2" customWidth="1"/>
    <col min="15" max="15" width="0.81640625" style="2" customWidth="1"/>
    <col min="16" max="16" width="7.1796875" style="3" customWidth="1"/>
    <col min="17" max="17" width="5.7265625" style="2" customWidth="1"/>
    <col min="18" max="18" width="0.81640625" style="2" customWidth="1"/>
    <col min="19" max="19" width="5.7265625" style="2" customWidth="1"/>
    <col min="20" max="20" width="0.81640625" style="2" customWidth="1"/>
    <col min="21" max="22" width="5.7265625" style="2" customWidth="1"/>
    <col min="23" max="23" width="0.81640625" style="2" customWidth="1"/>
    <col min="24" max="24" width="5.7265625" style="2" customWidth="1"/>
    <col min="25" max="25" width="0.81640625" style="2" customWidth="1"/>
    <col min="26" max="26" width="7.1796875" style="3" customWidth="1"/>
    <col min="27" max="27" width="5.7265625" style="2" customWidth="1"/>
    <col min="28" max="28" width="0.81640625" style="2" customWidth="1"/>
    <col min="29" max="29" width="5.7265625" style="2" customWidth="1"/>
    <col min="30" max="30" width="0.81640625" style="2" customWidth="1"/>
    <col min="31" max="32" width="5.7265625" style="2" customWidth="1"/>
    <col min="33" max="33" width="0.81640625" style="2" customWidth="1"/>
    <col min="34" max="34" width="5.7265625" style="2" customWidth="1"/>
    <col min="35" max="35" width="0.81640625" style="2" customWidth="1"/>
    <col min="36" max="36" width="7.1796875" style="3" customWidth="1"/>
    <col min="37" max="37" width="5.7265625" style="2" customWidth="1"/>
    <col min="38" max="38" width="0.81640625" style="2" customWidth="1"/>
    <col min="39" max="39" width="5.7265625" style="2" customWidth="1"/>
    <col min="40" max="40" width="0.81640625" style="2" customWidth="1"/>
    <col min="41" max="42" width="5.7265625" style="2" customWidth="1"/>
    <col min="43" max="43" width="0.81640625" style="3" customWidth="1"/>
    <col min="44" max="44" width="5.7265625" style="2" customWidth="1"/>
    <col min="45" max="45" width="0.81640625" style="2" customWidth="1"/>
    <col min="46" max="46" width="7.1796875" style="3" customWidth="1"/>
    <col min="47" max="47" width="5.7265625" style="2" customWidth="1"/>
    <col min="48" max="48" width="0.81640625" style="2" customWidth="1"/>
    <col min="49" max="49" width="5.7265625" style="2" customWidth="1"/>
    <col min="50" max="50" width="0.81640625" style="2" customWidth="1"/>
    <col min="51" max="52" width="5.7265625" style="2" customWidth="1"/>
    <col min="53" max="53" width="0.81640625" style="3" customWidth="1"/>
  </cols>
  <sheetData>
    <row r="1" spans="1:53" ht="14" x14ac:dyDescent="0.3">
      <c r="A1" s="35"/>
      <c r="B1" s="22" t="s">
        <v>42</v>
      </c>
      <c r="C1" s="22"/>
      <c r="D1" s="22"/>
      <c r="G1" s="22"/>
      <c r="H1" s="22"/>
      <c r="I1" s="22"/>
      <c r="J1" s="22"/>
      <c r="K1" s="22"/>
      <c r="L1" s="22"/>
      <c r="M1" s="22"/>
      <c r="N1" s="22"/>
      <c r="Q1" s="22"/>
      <c r="R1" s="22"/>
      <c r="S1" s="22"/>
      <c r="T1" s="22"/>
      <c r="U1" s="22"/>
      <c r="V1" s="22"/>
      <c r="W1" s="22"/>
      <c r="X1" s="22"/>
      <c r="AA1" s="22"/>
      <c r="AB1" s="22"/>
      <c r="AC1" s="22"/>
      <c r="AD1" s="22"/>
      <c r="AE1" s="22"/>
      <c r="AF1" s="22"/>
      <c r="AG1" s="22"/>
      <c r="AH1" s="22"/>
      <c r="AK1" s="22"/>
      <c r="AL1" s="22"/>
      <c r="AM1" s="22"/>
      <c r="AN1" s="22"/>
      <c r="AO1" s="22"/>
      <c r="AP1" s="22"/>
      <c r="AR1" s="22"/>
      <c r="AU1" s="22"/>
      <c r="AV1" s="22"/>
      <c r="AW1" s="22"/>
      <c r="AX1" s="22"/>
      <c r="AY1" s="22"/>
      <c r="AZ1" s="22"/>
    </row>
    <row r="2" spans="1:53" ht="25.5" x14ac:dyDescent="0.3">
      <c r="A2" s="2" t="s">
        <v>28</v>
      </c>
      <c r="D2" s="15" t="s">
        <v>52</v>
      </c>
      <c r="E2" s="13"/>
      <c r="F2" s="19" t="s">
        <v>50</v>
      </c>
      <c r="G2" s="23"/>
      <c r="H2" s="23"/>
      <c r="I2" s="23"/>
      <c r="J2" s="14"/>
      <c r="K2" s="23"/>
      <c r="L2" s="40"/>
      <c r="N2" s="15" t="s">
        <v>51</v>
      </c>
      <c r="O2" s="13"/>
      <c r="P2" s="19" t="s">
        <v>50</v>
      </c>
      <c r="Q2" s="23"/>
      <c r="R2" s="23"/>
      <c r="S2" s="23"/>
      <c r="T2" s="14"/>
      <c r="U2" s="23"/>
      <c r="V2" s="40"/>
      <c r="X2" s="15" t="s">
        <v>47</v>
      </c>
      <c r="Y2" s="13"/>
      <c r="Z2" s="19" t="s">
        <v>48</v>
      </c>
      <c r="AA2" s="23"/>
      <c r="AB2" s="23"/>
      <c r="AC2" s="23"/>
      <c r="AD2" s="14"/>
      <c r="AE2" s="23"/>
      <c r="AF2" s="40"/>
      <c r="AH2" s="15" t="s">
        <v>40</v>
      </c>
      <c r="AI2" s="13"/>
      <c r="AJ2" s="19" t="s">
        <v>41</v>
      </c>
      <c r="AK2" s="23"/>
      <c r="AL2" s="23"/>
      <c r="AM2" s="23"/>
      <c r="AN2" s="14"/>
      <c r="AO2" s="23"/>
      <c r="AP2" s="40"/>
      <c r="AQ2" s="2"/>
      <c r="AR2" s="15" t="s">
        <v>38</v>
      </c>
      <c r="AS2" s="13"/>
      <c r="AT2" s="19" t="s">
        <v>39</v>
      </c>
      <c r="AU2" s="23"/>
      <c r="AV2" s="23"/>
      <c r="AW2" s="23"/>
      <c r="AX2" s="14"/>
      <c r="AY2" s="23"/>
      <c r="AZ2" s="40"/>
      <c r="BA2" s="2"/>
    </row>
    <row r="3" spans="1:53" ht="79.150000000000006" customHeight="1" x14ac:dyDescent="0.3">
      <c r="A3" s="18"/>
      <c r="B3" s="24" t="s">
        <v>27</v>
      </c>
      <c r="C3" s="24"/>
      <c r="D3" s="15" t="s">
        <v>46</v>
      </c>
      <c r="E3" s="1"/>
      <c r="F3" s="15" t="s">
        <v>43</v>
      </c>
      <c r="G3" s="15" t="s">
        <v>44</v>
      </c>
      <c r="H3" s="16"/>
      <c r="I3" s="15" t="s">
        <v>37</v>
      </c>
      <c r="J3" s="16"/>
      <c r="K3" s="15" t="s">
        <v>35</v>
      </c>
      <c r="L3" s="41" t="s">
        <v>36</v>
      </c>
      <c r="M3" s="24"/>
      <c r="N3" s="15" t="s">
        <v>46</v>
      </c>
      <c r="O3" s="1"/>
      <c r="P3" s="15" t="s">
        <v>43</v>
      </c>
      <c r="Q3" s="15" t="s">
        <v>44</v>
      </c>
      <c r="R3" s="16"/>
      <c r="S3" s="15" t="s">
        <v>37</v>
      </c>
      <c r="T3" s="16"/>
      <c r="U3" s="15" t="s">
        <v>35</v>
      </c>
      <c r="V3" s="41" t="s">
        <v>36</v>
      </c>
      <c r="W3" s="24"/>
      <c r="X3" s="15" t="s">
        <v>46</v>
      </c>
      <c r="Y3" s="1"/>
      <c r="Z3" s="15" t="s">
        <v>43</v>
      </c>
      <c r="AA3" s="15" t="s">
        <v>44</v>
      </c>
      <c r="AB3" s="16"/>
      <c r="AC3" s="15" t="s">
        <v>37</v>
      </c>
      <c r="AD3" s="16"/>
      <c r="AE3" s="15" t="s">
        <v>35</v>
      </c>
      <c r="AF3" s="41" t="s">
        <v>36</v>
      </c>
      <c r="AG3" s="24"/>
      <c r="AH3" s="15" t="s">
        <v>46</v>
      </c>
      <c r="AI3" s="1"/>
      <c r="AJ3" s="15" t="s">
        <v>43</v>
      </c>
      <c r="AK3" s="15" t="s">
        <v>44</v>
      </c>
      <c r="AL3" s="16"/>
      <c r="AM3" s="15" t="s">
        <v>37</v>
      </c>
      <c r="AN3" s="16"/>
      <c r="AO3" s="15" t="s">
        <v>35</v>
      </c>
      <c r="AP3" s="41" t="s">
        <v>36</v>
      </c>
      <c r="AQ3" s="17"/>
      <c r="AR3" s="15" t="s">
        <v>46</v>
      </c>
      <c r="AS3" s="1"/>
      <c r="AT3" s="15" t="s">
        <v>43</v>
      </c>
      <c r="AU3" s="15" t="s">
        <v>44</v>
      </c>
      <c r="AV3" s="16"/>
      <c r="AW3" s="15" t="s">
        <v>37</v>
      </c>
      <c r="AX3" s="16"/>
      <c r="AY3" s="15" t="s">
        <v>35</v>
      </c>
      <c r="AZ3" s="41" t="s">
        <v>36</v>
      </c>
      <c r="BA3" s="17"/>
    </row>
    <row r="4" spans="1:53" x14ac:dyDescent="0.3">
      <c r="L4" s="42"/>
      <c r="V4" s="42"/>
      <c r="AF4" s="42"/>
      <c r="AP4" s="42"/>
      <c r="AZ4" s="42"/>
    </row>
    <row r="5" spans="1:53" x14ac:dyDescent="0.3">
      <c r="A5" s="12" t="s">
        <v>8</v>
      </c>
      <c r="B5" s="25"/>
      <c r="C5" s="25"/>
      <c r="D5" s="25"/>
      <c r="E5" s="1"/>
      <c r="F5" s="1"/>
      <c r="G5" s="25"/>
      <c r="H5" s="25"/>
      <c r="I5" s="25"/>
      <c r="J5" s="25"/>
      <c r="K5" s="25"/>
      <c r="L5" s="42"/>
      <c r="M5" s="25"/>
      <c r="N5" s="25"/>
      <c r="O5" s="1"/>
      <c r="P5" s="1"/>
      <c r="Q5" s="25"/>
      <c r="R5" s="25"/>
      <c r="S5" s="25"/>
      <c r="T5" s="25"/>
      <c r="U5" s="25"/>
      <c r="V5" s="42"/>
      <c r="W5" s="25"/>
      <c r="X5" s="25"/>
      <c r="Y5" s="1"/>
      <c r="Z5" s="1"/>
      <c r="AA5" s="25"/>
      <c r="AB5" s="25"/>
      <c r="AC5" s="25"/>
      <c r="AD5" s="25"/>
      <c r="AE5" s="25"/>
      <c r="AF5" s="42"/>
      <c r="AG5" s="25"/>
      <c r="AH5" s="25"/>
      <c r="AI5" s="1"/>
      <c r="AJ5" s="1"/>
      <c r="AK5" s="25"/>
      <c r="AL5" s="25"/>
      <c r="AM5" s="25"/>
      <c r="AN5" s="25"/>
      <c r="AO5" s="25"/>
      <c r="AP5" s="42"/>
      <c r="AQ5" s="1"/>
      <c r="AR5" s="25"/>
      <c r="AS5" s="1"/>
      <c r="AT5" s="1"/>
      <c r="AU5" s="25"/>
      <c r="AV5" s="25"/>
      <c r="AW5" s="25"/>
      <c r="AX5" s="25"/>
      <c r="AY5" s="25"/>
      <c r="AZ5" s="42"/>
      <c r="BA5" s="1"/>
    </row>
    <row r="6" spans="1:53" x14ac:dyDescent="0.3">
      <c r="A6" s="8"/>
      <c r="B6" s="33" t="s">
        <v>26</v>
      </c>
      <c r="C6" s="33"/>
      <c r="D6" s="33">
        <v>0</v>
      </c>
      <c r="E6" s="57"/>
      <c r="F6" s="1">
        <v>0</v>
      </c>
      <c r="G6" s="33">
        <v>0</v>
      </c>
      <c r="H6" s="33"/>
      <c r="I6" s="6">
        <f t="shared" ref="I6:I20" si="0">F6+G6</f>
        <v>0</v>
      </c>
      <c r="J6" s="33"/>
      <c r="K6" s="20" t="e">
        <f t="shared" ref="K6:K20" si="1">IF(D6&gt;0,F6/D6,NA())</f>
        <v>#N/A</v>
      </c>
      <c r="L6" s="44" t="e">
        <f t="shared" ref="L6:L20" si="2">IF(D6&gt;0,I6/D6,NA())</f>
        <v>#N/A</v>
      </c>
      <c r="M6" s="33"/>
      <c r="N6" s="33">
        <v>0</v>
      </c>
      <c r="O6" s="57"/>
      <c r="P6" s="1"/>
      <c r="Q6" s="33"/>
      <c r="R6" s="33"/>
      <c r="S6" s="6">
        <f t="shared" ref="S6:S20" si="3">P6+Q6</f>
        <v>0</v>
      </c>
      <c r="T6" s="33"/>
      <c r="U6" s="20" t="e">
        <f t="shared" ref="U6:U20" si="4">IF(N6&gt;0,P6/N6,NA())</f>
        <v>#N/A</v>
      </c>
      <c r="V6" s="44" t="e">
        <f t="shared" ref="V6:V20" si="5">IF(N6&gt;0,S6/N6,NA())</f>
        <v>#N/A</v>
      </c>
      <c r="W6" s="33"/>
      <c r="X6" s="33">
        <v>1</v>
      </c>
      <c r="Y6" s="57"/>
      <c r="Z6" s="1">
        <v>1</v>
      </c>
      <c r="AA6" s="33"/>
      <c r="AB6" s="33"/>
      <c r="AC6" s="6">
        <f t="shared" ref="AC6:AC20" si="6">Z6+AA6</f>
        <v>1</v>
      </c>
      <c r="AD6" s="33"/>
      <c r="AE6" s="20">
        <f t="shared" ref="AE6:AE20" si="7">IF(X6&gt;0,Z6/X6,NA())</f>
        <v>1</v>
      </c>
      <c r="AF6" s="44">
        <f t="shared" ref="AF6:AF20" si="8">IF(X6&gt;0,AC6/X6,NA())</f>
        <v>1</v>
      </c>
      <c r="AG6" s="33"/>
      <c r="AH6" s="33">
        <v>0</v>
      </c>
      <c r="AI6" s="57"/>
      <c r="AJ6" s="1"/>
      <c r="AK6" s="33"/>
      <c r="AL6" s="33"/>
      <c r="AM6" s="6"/>
      <c r="AN6" s="33"/>
      <c r="AO6" s="20" t="e">
        <f t="shared" ref="AO6:AO20" si="9">IF(AH6&gt;0,AJ6/AH6,NA())</f>
        <v>#N/A</v>
      </c>
      <c r="AP6" s="44" t="e">
        <f t="shared" ref="AP6:AP20" si="10">IF(AH6&gt;0,AM6/AH6,NA())</f>
        <v>#N/A</v>
      </c>
      <c r="AR6" s="33"/>
      <c r="AS6" s="57"/>
      <c r="AT6" s="2"/>
      <c r="AU6" s="33"/>
      <c r="AV6" s="33"/>
      <c r="AW6" s="6">
        <f t="shared" ref="AW6:AW20" si="11">AT6+AU6</f>
        <v>0</v>
      </c>
      <c r="AX6" s="33"/>
      <c r="AY6" s="20" t="e">
        <f t="shared" ref="AY6:AY20" si="12">IF(AR6&gt;0,AT6/AR6,NA())</f>
        <v>#N/A</v>
      </c>
      <c r="AZ6" s="44" t="e">
        <f t="shared" ref="AZ6:AZ20" si="13">IF(AR6&gt;0,AW6/AR6,NA())</f>
        <v>#N/A</v>
      </c>
    </row>
    <row r="7" spans="1:53" ht="12.5" x14ac:dyDescent="0.25">
      <c r="A7" s="8"/>
      <c r="B7" s="33" t="s">
        <v>25</v>
      </c>
      <c r="C7" s="33"/>
      <c r="D7" s="33">
        <v>4</v>
      </c>
      <c r="E7" s="57"/>
      <c r="F7" s="26">
        <v>3</v>
      </c>
      <c r="G7" s="33">
        <v>0</v>
      </c>
      <c r="H7" s="33"/>
      <c r="I7" s="6">
        <f t="shared" si="0"/>
        <v>3</v>
      </c>
      <c r="J7" s="33"/>
      <c r="K7" s="20">
        <f t="shared" si="1"/>
        <v>0.75</v>
      </c>
      <c r="L7" s="44">
        <f t="shared" si="2"/>
        <v>0.75</v>
      </c>
      <c r="M7" s="33"/>
      <c r="N7" s="33">
        <v>2</v>
      </c>
      <c r="O7" s="57"/>
      <c r="P7" s="26">
        <v>0</v>
      </c>
      <c r="Q7" s="33">
        <v>0</v>
      </c>
      <c r="R7" s="33"/>
      <c r="S7" s="6">
        <f t="shared" si="3"/>
        <v>0</v>
      </c>
      <c r="T7" s="33"/>
      <c r="U7" s="20">
        <f t="shared" si="4"/>
        <v>0</v>
      </c>
      <c r="V7" s="44">
        <f t="shared" si="5"/>
        <v>0</v>
      </c>
      <c r="W7" s="33"/>
      <c r="X7" s="33">
        <v>14</v>
      </c>
      <c r="Y7" s="57"/>
      <c r="Z7" s="26">
        <v>8</v>
      </c>
      <c r="AA7" s="33">
        <v>1</v>
      </c>
      <c r="AB7" s="33"/>
      <c r="AC7" s="6">
        <f t="shared" si="6"/>
        <v>9</v>
      </c>
      <c r="AD7" s="33"/>
      <c r="AE7" s="20">
        <f t="shared" si="7"/>
        <v>0.5714285714285714</v>
      </c>
      <c r="AF7" s="44">
        <f t="shared" si="8"/>
        <v>0.6428571428571429</v>
      </c>
      <c r="AG7" s="33"/>
      <c r="AH7" s="33">
        <v>13</v>
      </c>
      <c r="AI7" s="57"/>
      <c r="AJ7" s="26">
        <v>11</v>
      </c>
      <c r="AK7" s="33"/>
      <c r="AL7" s="33"/>
      <c r="AM7" s="6">
        <f t="shared" ref="AM7:AM20" si="14">AJ7+AK7</f>
        <v>11</v>
      </c>
      <c r="AN7" s="33"/>
      <c r="AO7" s="20">
        <f t="shared" si="9"/>
        <v>0.84615384615384615</v>
      </c>
      <c r="AP7" s="44">
        <f t="shared" si="10"/>
        <v>0.84615384615384615</v>
      </c>
      <c r="AR7" s="33">
        <v>11</v>
      </c>
      <c r="AS7" s="57"/>
      <c r="AT7" s="26">
        <v>7</v>
      </c>
      <c r="AU7" s="33">
        <v>1</v>
      </c>
      <c r="AV7" s="33"/>
      <c r="AW7" s="6">
        <f t="shared" si="11"/>
        <v>8</v>
      </c>
      <c r="AX7" s="33"/>
      <c r="AY7" s="20">
        <f t="shared" si="12"/>
        <v>0.63636363636363635</v>
      </c>
      <c r="AZ7" s="44">
        <f t="shared" si="13"/>
        <v>0.72727272727272729</v>
      </c>
    </row>
    <row r="8" spans="1:53" ht="12.5" x14ac:dyDescent="0.25">
      <c r="A8" s="8"/>
      <c r="B8" s="33" t="s">
        <v>49</v>
      </c>
      <c r="C8" s="33"/>
      <c r="D8" s="33">
        <v>39</v>
      </c>
      <c r="E8" s="57"/>
      <c r="F8" s="21">
        <v>28</v>
      </c>
      <c r="G8" s="33">
        <v>0</v>
      </c>
      <c r="H8" s="33"/>
      <c r="I8" s="6">
        <f t="shared" si="0"/>
        <v>28</v>
      </c>
      <c r="J8" s="33"/>
      <c r="K8" s="20">
        <f t="shared" si="1"/>
        <v>0.71794871794871795</v>
      </c>
      <c r="L8" s="44">
        <f t="shared" si="2"/>
        <v>0.71794871794871795</v>
      </c>
      <c r="M8" s="33"/>
      <c r="N8" s="33">
        <v>34</v>
      </c>
      <c r="O8" s="57"/>
      <c r="P8" s="21">
        <v>26</v>
      </c>
      <c r="Q8" s="33">
        <v>1</v>
      </c>
      <c r="R8" s="33"/>
      <c r="S8" s="6">
        <f t="shared" si="3"/>
        <v>27</v>
      </c>
      <c r="T8" s="33"/>
      <c r="U8" s="20">
        <f t="shared" si="4"/>
        <v>0.76470588235294112</v>
      </c>
      <c r="V8" s="44">
        <f t="shared" si="5"/>
        <v>0.79411764705882348</v>
      </c>
      <c r="W8" s="33"/>
      <c r="X8" s="33">
        <v>34</v>
      </c>
      <c r="Y8" s="57"/>
      <c r="Z8" s="21">
        <v>26</v>
      </c>
      <c r="AA8" s="33">
        <v>2</v>
      </c>
      <c r="AB8" s="33"/>
      <c r="AC8" s="6">
        <f t="shared" si="6"/>
        <v>28</v>
      </c>
      <c r="AD8" s="33"/>
      <c r="AE8" s="20">
        <f t="shared" si="7"/>
        <v>0.76470588235294112</v>
      </c>
      <c r="AF8" s="44">
        <f t="shared" si="8"/>
        <v>0.82352941176470584</v>
      </c>
      <c r="AG8" s="33"/>
      <c r="AH8" s="33">
        <v>34</v>
      </c>
      <c r="AI8" s="57"/>
      <c r="AJ8" s="21">
        <v>25</v>
      </c>
      <c r="AK8" s="33"/>
      <c r="AL8" s="33"/>
      <c r="AM8" s="6">
        <f t="shared" si="14"/>
        <v>25</v>
      </c>
      <c r="AN8" s="33"/>
      <c r="AO8" s="20">
        <f t="shared" si="9"/>
        <v>0.73529411764705888</v>
      </c>
      <c r="AP8" s="44">
        <f t="shared" si="10"/>
        <v>0.73529411764705888</v>
      </c>
      <c r="AR8" s="33">
        <v>18</v>
      </c>
      <c r="AS8" s="57"/>
      <c r="AT8" s="21">
        <v>16</v>
      </c>
      <c r="AU8" s="33"/>
      <c r="AV8" s="33"/>
      <c r="AW8" s="6">
        <f t="shared" si="11"/>
        <v>16</v>
      </c>
      <c r="AX8" s="33"/>
      <c r="AY8" s="20">
        <f t="shared" si="12"/>
        <v>0.88888888888888884</v>
      </c>
      <c r="AZ8" s="44">
        <f t="shared" si="13"/>
        <v>0.88888888888888884</v>
      </c>
    </row>
    <row r="9" spans="1:53" ht="12.5" x14ac:dyDescent="0.25">
      <c r="A9" s="8"/>
      <c r="B9" s="33" t="s">
        <v>24</v>
      </c>
      <c r="C9" s="33"/>
      <c r="D9" s="33">
        <v>52</v>
      </c>
      <c r="E9" s="57"/>
      <c r="F9" s="21">
        <v>28</v>
      </c>
      <c r="G9" s="33">
        <v>8</v>
      </c>
      <c r="H9" s="33"/>
      <c r="I9" s="6">
        <f t="shared" si="0"/>
        <v>36</v>
      </c>
      <c r="J9" s="33"/>
      <c r="K9" s="20">
        <f t="shared" si="1"/>
        <v>0.53846153846153844</v>
      </c>
      <c r="L9" s="44">
        <f t="shared" si="2"/>
        <v>0.69230769230769229</v>
      </c>
      <c r="M9" s="33"/>
      <c r="N9" s="33">
        <v>31</v>
      </c>
      <c r="O9" s="57"/>
      <c r="P9" s="21">
        <v>20</v>
      </c>
      <c r="Q9" s="33">
        <v>5</v>
      </c>
      <c r="R9" s="33"/>
      <c r="S9" s="6">
        <f t="shared" si="3"/>
        <v>25</v>
      </c>
      <c r="T9" s="33"/>
      <c r="U9" s="20">
        <f t="shared" si="4"/>
        <v>0.64516129032258063</v>
      </c>
      <c r="V9" s="44">
        <f t="shared" si="5"/>
        <v>0.80645161290322576</v>
      </c>
      <c r="W9" s="33"/>
      <c r="X9" s="33">
        <v>39</v>
      </c>
      <c r="Y9" s="57"/>
      <c r="Z9" s="21">
        <v>30</v>
      </c>
      <c r="AA9" s="33">
        <v>4</v>
      </c>
      <c r="AB9" s="33"/>
      <c r="AC9" s="6">
        <f t="shared" si="6"/>
        <v>34</v>
      </c>
      <c r="AD9" s="33"/>
      <c r="AE9" s="20">
        <f t="shared" si="7"/>
        <v>0.76923076923076927</v>
      </c>
      <c r="AF9" s="44">
        <f t="shared" si="8"/>
        <v>0.87179487179487181</v>
      </c>
      <c r="AG9" s="33"/>
      <c r="AH9" s="33">
        <v>39</v>
      </c>
      <c r="AI9" s="57"/>
      <c r="AJ9" s="21">
        <v>28</v>
      </c>
      <c r="AK9" s="33">
        <v>2</v>
      </c>
      <c r="AL9" s="33"/>
      <c r="AM9" s="6">
        <f t="shared" si="14"/>
        <v>30</v>
      </c>
      <c r="AN9" s="33"/>
      <c r="AO9" s="20">
        <f t="shared" si="9"/>
        <v>0.71794871794871795</v>
      </c>
      <c r="AP9" s="44">
        <f t="shared" si="10"/>
        <v>0.76923076923076927</v>
      </c>
      <c r="AR9" s="33">
        <v>36</v>
      </c>
      <c r="AS9" s="57"/>
      <c r="AT9" s="21">
        <v>22</v>
      </c>
      <c r="AU9" s="33">
        <v>5</v>
      </c>
      <c r="AV9" s="33"/>
      <c r="AW9" s="6">
        <f t="shared" si="11"/>
        <v>27</v>
      </c>
      <c r="AX9" s="33"/>
      <c r="AY9" s="20">
        <f t="shared" si="12"/>
        <v>0.61111111111111116</v>
      </c>
      <c r="AZ9" s="44">
        <f t="shared" si="13"/>
        <v>0.75</v>
      </c>
    </row>
    <row r="10" spans="1:53" ht="12.5" x14ac:dyDescent="0.25">
      <c r="A10" s="8"/>
      <c r="B10" s="33" t="s">
        <v>23</v>
      </c>
      <c r="C10" s="33"/>
      <c r="D10" s="33">
        <v>13</v>
      </c>
      <c r="E10" s="57"/>
      <c r="F10" s="21">
        <v>6</v>
      </c>
      <c r="G10" s="33">
        <v>1</v>
      </c>
      <c r="H10" s="33"/>
      <c r="I10" s="6">
        <f t="shared" si="0"/>
        <v>7</v>
      </c>
      <c r="J10" s="33"/>
      <c r="K10" s="20">
        <f t="shared" si="1"/>
        <v>0.46153846153846156</v>
      </c>
      <c r="L10" s="44">
        <f t="shared" si="2"/>
        <v>0.53846153846153844</v>
      </c>
      <c r="M10" s="33"/>
      <c r="N10" s="33">
        <v>9</v>
      </c>
      <c r="O10" s="57"/>
      <c r="P10" s="21">
        <v>5</v>
      </c>
      <c r="Q10" s="33">
        <v>0</v>
      </c>
      <c r="R10" s="33"/>
      <c r="S10" s="6">
        <f t="shared" si="3"/>
        <v>5</v>
      </c>
      <c r="T10" s="33"/>
      <c r="U10" s="20">
        <f t="shared" si="4"/>
        <v>0.55555555555555558</v>
      </c>
      <c r="V10" s="44">
        <f t="shared" si="5"/>
        <v>0.55555555555555558</v>
      </c>
      <c r="W10" s="33"/>
      <c r="X10" s="33">
        <v>19</v>
      </c>
      <c r="Y10" s="57"/>
      <c r="Z10" s="21">
        <v>13</v>
      </c>
      <c r="AA10" s="33">
        <v>3</v>
      </c>
      <c r="AB10" s="33"/>
      <c r="AC10" s="6">
        <f t="shared" si="6"/>
        <v>16</v>
      </c>
      <c r="AD10" s="33"/>
      <c r="AE10" s="20">
        <f t="shared" si="7"/>
        <v>0.68421052631578949</v>
      </c>
      <c r="AF10" s="44">
        <f t="shared" si="8"/>
        <v>0.84210526315789469</v>
      </c>
      <c r="AG10" s="33"/>
      <c r="AH10" s="33">
        <v>15</v>
      </c>
      <c r="AI10" s="57"/>
      <c r="AJ10" s="21">
        <v>12</v>
      </c>
      <c r="AK10" s="33">
        <v>2</v>
      </c>
      <c r="AL10" s="33"/>
      <c r="AM10" s="6">
        <f t="shared" si="14"/>
        <v>14</v>
      </c>
      <c r="AN10" s="33"/>
      <c r="AO10" s="20">
        <f t="shared" si="9"/>
        <v>0.8</v>
      </c>
      <c r="AP10" s="44">
        <f t="shared" si="10"/>
        <v>0.93333333333333335</v>
      </c>
      <c r="AR10" s="33">
        <v>16</v>
      </c>
      <c r="AS10" s="57"/>
      <c r="AT10" s="21">
        <v>10</v>
      </c>
      <c r="AU10" s="33">
        <v>1</v>
      </c>
      <c r="AV10" s="33"/>
      <c r="AW10" s="6">
        <f t="shared" si="11"/>
        <v>11</v>
      </c>
      <c r="AX10" s="33"/>
      <c r="AY10" s="20">
        <f t="shared" si="12"/>
        <v>0.625</v>
      </c>
      <c r="AZ10" s="44">
        <f t="shared" si="13"/>
        <v>0.6875</v>
      </c>
    </row>
    <row r="11" spans="1:53" ht="12.5" x14ac:dyDescent="0.25">
      <c r="A11" s="8"/>
      <c r="B11" s="33" t="s">
        <v>22</v>
      </c>
      <c r="C11" s="33"/>
      <c r="D11" s="33">
        <v>2</v>
      </c>
      <c r="E11" s="57"/>
      <c r="F11" s="21">
        <v>2</v>
      </c>
      <c r="G11" s="33">
        <v>0</v>
      </c>
      <c r="H11" s="33"/>
      <c r="I11" s="6">
        <f t="shared" si="0"/>
        <v>2</v>
      </c>
      <c r="J11" s="33"/>
      <c r="K11" s="20">
        <f t="shared" si="1"/>
        <v>1</v>
      </c>
      <c r="L11" s="44">
        <f t="shared" si="2"/>
        <v>1</v>
      </c>
      <c r="M11" s="33"/>
      <c r="N11" s="33">
        <v>4</v>
      </c>
      <c r="O11" s="57"/>
      <c r="P11" s="21">
        <v>4</v>
      </c>
      <c r="Q11" s="33">
        <v>0</v>
      </c>
      <c r="R11" s="33"/>
      <c r="S11" s="6">
        <f t="shared" si="3"/>
        <v>4</v>
      </c>
      <c r="T11" s="33"/>
      <c r="U11" s="20">
        <f t="shared" si="4"/>
        <v>1</v>
      </c>
      <c r="V11" s="44">
        <f t="shared" si="5"/>
        <v>1</v>
      </c>
      <c r="W11" s="33"/>
      <c r="X11" s="33">
        <v>2</v>
      </c>
      <c r="Y11" s="57"/>
      <c r="Z11" s="21"/>
      <c r="AA11" s="33"/>
      <c r="AB11" s="33"/>
      <c r="AC11" s="6"/>
      <c r="AD11" s="33"/>
      <c r="AE11" s="20">
        <f t="shared" si="7"/>
        <v>0</v>
      </c>
      <c r="AF11" s="44">
        <f t="shared" si="8"/>
        <v>0</v>
      </c>
      <c r="AG11" s="33"/>
      <c r="AH11" s="33">
        <v>2</v>
      </c>
      <c r="AI11" s="57"/>
      <c r="AJ11" s="21">
        <v>2</v>
      </c>
      <c r="AK11" s="33"/>
      <c r="AL11" s="33"/>
      <c r="AM11" s="6">
        <f t="shared" si="14"/>
        <v>2</v>
      </c>
      <c r="AN11" s="33"/>
      <c r="AO11" s="20">
        <f t="shared" si="9"/>
        <v>1</v>
      </c>
      <c r="AP11" s="44">
        <f t="shared" si="10"/>
        <v>1</v>
      </c>
      <c r="AR11" s="33">
        <v>1</v>
      </c>
      <c r="AS11" s="57"/>
      <c r="AT11" s="21">
        <v>1</v>
      </c>
      <c r="AU11" s="33"/>
      <c r="AV11" s="33"/>
      <c r="AW11" s="6">
        <f t="shared" si="11"/>
        <v>1</v>
      </c>
      <c r="AX11" s="33"/>
      <c r="AY11" s="20">
        <f t="shared" si="12"/>
        <v>1</v>
      </c>
      <c r="AZ11" s="44">
        <f t="shared" si="13"/>
        <v>1</v>
      </c>
    </row>
    <row r="12" spans="1:53" ht="12.5" x14ac:dyDescent="0.25">
      <c r="A12" s="8"/>
      <c r="B12" s="33" t="s">
        <v>21</v>
      </c>
      <c r="C12" s="33"/>
      <c r="D12" s="33">
        <v>16</v>
      </c>
      <c r="E12" s="57"/>
      <c r="F12" s="21">
        <v>5</v>
      </c>
      <c r="G12" s="33">
        <v>1</v>
      </c>
      <c r="H12" s="33"/>
      <c r="I12" s="6">
        <f t="shared" si="0"/>
        <v>6</v>
      </c>
      <c r="J12" s="33"/>
      <c r="K12" s="20">
        <f t="shared" si="1"/>
        <v>0.3125</v>
      </c>
      <c r="L12" s="44">
        <f t="shared" si="2"/>
        <v>0.375</v>
      </c>
      <c r="M12" s="33"/>
      <c r="N12" s="33">
        <v>21</v>
      </c>
      <c r="O12" s="57"/>
      <c r="P12" s="21">
        <v>13</v>
      </c>
      <c r="Q12" s="33">
        <v>2</v>
      </c>
      <c r="R12" s="33"/>
      <c r="S12" s="6">
        <f t="shared" si="3"/>
        <v>15</v>
      </c>
      <c r="T12" s="33"/>
      <c r="U12" s="20">
        <f t="shared" si="4"/>
        <v>0.61904761904761907</v>
      </c>
      <c r="V12" s="44">
        <f t="shared" si="5"/>
        <v>0.7142857142857143</v>
      </c>
      <c r="W12" s="33"/>
      <c r="X12" s="33">
        <v>22</v>
      </c>
      <c r="Y12" s="57"/>
      <c r="Z12" s="21">
        <v>13</v>
      </c>
      <c r="AA12" s="33">
        <v>7</v>
      </c>
      <c r="AB12" s="33"/>
      <c r="AC12" s="6">
        <f t="shared" si="6"/>
        <v>20</v>
      </c>
      <c r="AD12" s="33"/>
      <c r="AE12" s="20">
        <f t="shared" si="7"/>
        <v>0.59090909090909094</v>
      </c>
      <c r="AF12" s="44">
        <f t="shared" si="8"/>
        <v>0.90909090909090906</v>
      </c>
      <c r="AG12" s="33"/>
      <c r="AH12" s="33">
        <v>31</v>
      </c>
      <c r="AI12" s="57"/>
      <c r="AJ12" s="21">
        <v>20</v>
      </c>
      <c r="AK12" s="33">
        <v>3</v>
      </c>
      <c r="AL12" s="33"/>
      <c r="AM12" s="6">
        <f t="shared" si="14"/>
        <v>23</v>
      </c>
      <c r="AN12" s="33"/>
      <c r="AO12" s="20">
        <f t="shared" si="9"/>
        <v>0.64516129032258063</v>
      </c>
      <c r="AP12" s="44">
        <f t="shared" si="10"/>
        <v>0.74193548387096775</v>
      </c>
      <c r="AR12" s="33">
        <v>27</v>
      </c>
      <c r="AS12" s="57"/>
      <c r="AT12" s="21">
        <v>12</v>
      </c>
      <c r="AU12" s="33">
        <v>3</v>
      </c>
      <c r="AV12" s="33"/>
      <c r="AW12" s="6">
        <f t="shared" si="11"/>
        <v>15</v>
      </c>
      <c r="AX12" s="33"/>
      <c r="AY12" s="20">
        <f t="shared" si="12"/>
        <v>0.44444444444444442</v>
      </c>
      <c r="AZ12" s="44">
        <f t="shared" si="13"/>
        <v>0.55555555555555558</v>
      </c>
    </row>
    <row r="13" spans="1:53" ht="12.5" x14ac:dyDescent="0.25">
      <c r="A13" s="8"/>
      <c r="B13" s="33" t="s">
        <v>20</v>
      </c>
      <c r="C13" s="33"/>
      <c r="D13" s="33">
        <v>2</v>
      </c>
      <c r="E13" s="57"/>
      <c r="F13" s="21">
        <v>1</v>
      </c>
      <c r="G13" s="33">
        <v>1</v>
      </c>
      <c r="H13" s="33"/>
      <c r="I13" s="6">
        <f t="shared" si="0"/>
        <v>2</v>
      </c>
      <c r="J13" s="33"/>
      <c r="K13" s="20">
        <f t="shared" si="1"/>
        <v>0.5</v>
      </c>
      <c r="L13" s="44">
        <f t="shared" si="2"/>
        <v>1</v>
      </c>
      <c r="M13" s="33"/>
      <c r="N13" s="33">
        <v>5</v>
      </c>
      <c r="O13" s="57"/>
      <c r="P13" s="21">
        <v>1</v>
      </c>
      <c r="Q13" s="33">
        <v>2</v>
      </c>
      <c r="R13" s="33"/>
      <c r="S13" s="6">
        <f t="shared" si="3"/>
        <v>3</v>
      </c>
      <c r="T13" s="33"/>
      <c r="U13" s="20">
        <f t="shared" si="4"/>
        <v>0.2</v>
      </c>
      <c r="V13" s="44">
        <f t="shared" si="5"/>
        <v>0.6</v>
      </c>
      <c r="W13" s="33"/>
      <c r="X13" s="33">
        <v>6</v>
      </c>
      <c r="Y13" s="57"/>
      <c r="Z13" s="21">
        <v>3</v>
      </c>
      <c r="AA13" s="33"/>
      <c r="AB13" s="33"/>
      <c r="AC13" s="6">
        <f t="shared" si="6"/>
        <v>3</v>
      </c>
      <c r="AD13" s="33"/>
      <c r="AE13" s="20">
        <f t="shared" si="7"/>
        <v>0.5</v>
      </c>
      <c r="AF13" s="44">
        <f t="shared" si="8"/>
        <v>0.5</v>
      </c>
      <c r="AG13" s="33"/>
      <c r="AH13" s="33">
        <v>5</v>
      </c>
      <c r="AI13" s="57"/>
      <c r="AJ13" s="21">
        <v>3</v>
      </c>
      <c r="AK13" s="33">
        <v>1</v>
      </c>
      <c r="AL13" s="33"/>
      <c r="AM13" s="6">
        <f t="shared" si="14"/>
        <v>4</v>
      </c>
      <c r="AN13" s="33"/>
      <c r="AO13" s="20">
        <f t="shared" si="9"/>
        <v>0.6</v>
      </c>
      <c r="AP13" s="44">
        <f t="shared" si="10"/>
        <v>0.8</v>
      </c>
      <c r="AR13" s="33">
        <v>2</v>
      </c>
      <c r="AS13" s="57"/>
      <c r="AT13" s="21">
        <v>1</v>
      </c>
      <c r="AU13" s="33">
        <v>1</v>
      </c>
      <c r="AV13" s="33"/>
      <c r="AW13" s="6">
        <f t="shared" si="11"/>
        <v>2</v>
      </c>
      <c r="AX13" s="33"/>
      <c r="AY13" s="20">
        <f t="shared" si="12"/>
        <v>0.5</v>
      </c>
      <c r="AZ13" s="44">
        <f t="shared" si="13"/>
        <v>1</v>
      </c>
    </row>
    <row r="14" spans="1:53" ht="12.5" x14ac:dyDescent="0.25">
      <c r="A14" s="8"/>
      <c r="B14" s="33" t="s">
        <v>19</v>
      </c>
      <c r="C14" s="33"/>
      <c r="D14" s="33">
        <v>7</v>
      </c>
      <c r="E14" s="57"/>
      <c r="F14" s="21">
        <v>3</v>
      </c>
      <c r="G14" s="33">
        <v>0</v>
      </c>
      <c r="H14" s="33"/>
      <c r="I14" s="6">
        <f t="shared" si="0"/>
        <v>3</v>
      </c>
      <c r="J14" s="33"/>
      <c r="K14" s="20">
        <f t="shared" si="1"/>
        <v>0.42857142857142855</v>
      </c>
      <c r="L14" s="44">
        <f t="shared" si="2"/>
        <v>0.42857142857142855</v>
      </c>
      <c r="M14" s="33"/>
      <c r="N14" s="33">
        <v>4</v>
      </c>
      <c r="O14" s="57"/>
      <c r="P14" s="21">
        <v>2</v>
      </c>
      <c r="Q14" s="33">
        <v>2</v>
      </c>
      <c r="R14" s="33"/>
      <c r="S14" s="6">
        <f t="shared" si="3"/>
        <v>4</v>
      </c>
      <c r="T14" s="33"/>
      <c r="U14" s="20">
        <f t="shared" si="4"/>
        <v>0.5</v>
      </c>
      <c r="V14" s="44">
        <f t="shared" si="5"/>
        <v>1</v>
      </c>
      <c r="W14" s="33"/>
      <c r="X14" s="33">
        <v>13</v>
      </c>
      <c r="Y14" s="57"/>
      <c r="Z14" s="21">
        <v>8</v>
      </c>
      <c r="AA14" s="33">
        <v>2</v>
      </c>
      <c r="AB14" s="33"/>
      <c r="AC14" s="6">
        <f t="shared" si="6"/>
        <v>10</v>
      </c>
      <c r="AD14" s="33"/>
      <c r="AE14" s="20">
        <f t="shared" si="7"/>
        <v>0.61538461538461542</v>
      </c>
      <c r="AF14" s="44">
        <f t="shared" si="8"/>
        <v>0.76923076923076927</v>
      </c>
      <c r="AG14" s="33"/>
      <c r="AH14" s="33">
        <v>11</v>
      </c>
      <c r="AI14" s="57"/>
      <c r="AJ14" s="21">
        <v>6</v>
      </c>
      <c r="AK14" s="33">
        <v>3</v>
      </c>
      <c r="AL14" s="33"/>
      <c r="AM14" s="6">
        <f t="shared" si="14"/>
        <v>9</v>
      </c>
      <c r="AN14" s="33"/>
      <c r="AO14" s="20">
        <f t="shared" si="9"/>
        <v>0.54545454545454541</v>
      </c>
      <c r="AP14" s="44">
        <f t="shared" si="10"/>
        <v>0.81818181818181823</v>
      </c>
      <c r="AR14" s="33">
        <v>14</v>
      </c>
      <c r="AS14" s="57"/>
      <c r="AT14" s="21">
        <v>6</v>
      </c>
      <c r="AU14" s="33">
        <v>3</v>
      </c>
      <c r="AV14" s="33"/>
      <c r="AW14" s="6">
        <f t="shared" si="11"/>
        <v>9</v>
      </c>
      <c r="AX14" s="33"/>
      <c r="AY14" s="20">
        <f t="shared" si="12"/>
        <v>0.42857142857142855</v>
      </c>
      <c r="AZ14" s="44">
        <f t="shared" si="13"/>
        <v>0.6428571428571429</v>
      </c>
    </row>
    <row r="15" spans="1:53" ht="12.5" x14ac:dyDescent="0.25">
      <c r="A15" s="8"/>
      <c r="B15" s="33" t="s">
        <v>18</v>
      </c>
      <c r="C15" s="33"/>
      <c r="D15" s="33">
        <v>6</v>
      </c>
      <c r="E15" s="57"/>
      <c r="F15" s="21">
        <v>3</v>
      </c>
      <c r="G15" s="33">
        <v>2</v>
      </c>
      <c r="H15" s="33"/>
      <c r="I15" s="6">
        <f t="shared" si="0"/>
        <v>5</v>
      </c>
      <c r="J15" s="33"/>
      <c r="K15" s="20">
        <f t="shared" si="1"/>
        <v>0.5</v>
      </c>
      <c r="L15" s="44">
        <f t="shared" si="2"/>
        <v>0.83333333333333337</v>
      </c>
      <c r="M15" s="33"/>
      <c r="N15" s="33">
        <v>6</v>
      </c>
      <c r="O15" s="57"/>
      <c r="P15" s="21">
        <v>4</v>
      </c>
      <c r="Q15" s="33">
        <v>1</v>
      </c>
      <c r="R15" s="33"/>
      <c r="S15" s="6">
        <f t="shared" si="3"/>
        <v>5</v>
      </c>
      <c r="T15" s="33"/>
      <c r="U15" s="20">
        <f t="shared" si="4"/>
        <v>0.66666666666666663</v>
      </c>
      <c r="V15" s="44">
        <f t="shared" si="5"/>
        <v>0.83333333333333337</v>
      </c>
      <c r="W15" s="33"/>
      <c r="X15" s="33">
        <v>10</v>
      </c>
      <c r="Y15" s="57"/>
      <c r="Z15" s="21">
        <v>7</v>
      </c>
      <c r="AA15" s="33"/>
      <c r="AB15" s="33"/>
      <c r="AC15" s="6">
        <f t="shared" si="6"/>
        <v>7</v>
      </c>
      <c r="AD15" s="33"/>
      <c r="AE15" s="20">
        <f t="shared" si="7"/>
        <v>0.7</v>
      </c>
      <c r="AF15" s="44">
        <f t="shared" si="8"/>
        <v>0.7</v>
      </c>
      <c r="AG15" s="33"/>
      <c r="AH15" s="33">
        <v>9</v>
      </c>
      <c r="AI15" s="57"/>
      <c r="AJ15" s="21">
        <v>4</v>
      </c>
      <c r="AK15" s="33">
        <v>1</v>
      </c>
      <c r="AL15" s="33"/>
      <c r="AM15" s="6">
        <f t="shared" si="14"/>
        <v>5</v>
      </c>
      <c r="AN15" s="33"/>
      <c r="AO15" s="20">
        <f t="shared" si="9"/>
        <v>0.44444444444444442</v>
      </c>
      <c r="AP15" s="44">
        <f t="shared" si="10"/>
        <v>0.55555555555555558</v>
      </c>
      <c r="AR15" s="33">
        <v>9</v>
      </c>
      <c r="AS15" s="57"/>
      <c r="AT15" s="21">
        <v>7</v>
      </c>
      <c r="AU15" s="33"/>
      <c r="AV15" s="33"/>
      <c r="AW15" s="6">
        <f t="shared" si="11"/>
        <v>7</v>
      </c>
      <c r="AX15" s="33"/>
      <c r="AY15" s="20">
        <f t="shared" si="12"/>
        <v>0.77777777777777779</v>
      </c>
      <c r="AZ15" s="44">
        <f t="shared" si="13"/>
        <v>0.77777777777777779</v>
      </c>
    </row>
    <row r="16" spans="1:53" ht="12.5" x14ac:dyDescent="0.25">
      <c r="A16" s="8"/>
      <c r="B16" s="33" t="s">
        <v>17</v>
      </c>
      <c r="C16" s="33"/>
      <c r="D16" s="33">
        <v>0</v>
      </c>
      <c r="E16" s="57"/>
      <c r="F16" s="21">
        <v>0</v>
      </c>
      <c r="G16" s="33">
        <v>0</v>
      </c>
      <c r="H16" s="33"/>
      <c r="I16" s="6">
        <f t="shared" si="0"/>
        <v>0</v>
      </c>
      <c r="J16" s="33"/>
      <c r="K16" s="20" t="e">
        <f t="shared" si="1"/>
        <v>#N/A</v>
      </c>
      <c r="L16" s="44" t="e">
        <f t="shared" si="2"/>
        <v>#N/A</v>
      </c>
      <c r="M16" s="33"/>
      <c r="N16" s="33">
        <v>2</v>
      </c>
      <c r="O16" s="57"/>
      <c r="P16" s="21">
        <v>2</v>
      </c>
      <c r="Q16" s="33">
        <v>0</v>
      </c>
      <c r="R16" s="33"/>
      <c r="S16" s="6">
        <f t="shared" si="3"/>
        <v>2</v>
      </c>
      <c r="T16" s="33"/>
      <c r="U16" s="20">
        <f t="shared" si="4"/>
        <v>1</v>
      </c>
      <c r="V16" s="44">
        <f t="shared" si="5"/>
        <v>1</v>
      </c>
      <c r="W16" s="33"/>
      <c r="X16" s="33">
        <v>1</v>
      </c>
      <c r="Y16" s="57"/>
      <c r="Z16" s="21"/>
      <c r="AA16" s="33"/>
      <c r="AB16" s="33"/>
      <c r="AC16" s="6"/>
      <c r="AD16" s="33"/>
      <c r="AE16" s="20">
        <f t="shared" si="7"/>
        <v>0</v>
      </c>
      <c r="AF16" s="44">
        <f t="shared" si="8"/>
        <v>0</v>
      </c>
      <c r="AG16" s="33"/>
      <c r="AH16" s="33">
        <v>0</v>
      </c>
      <c r="AI16" s="57"/>
      <c r="AJ16" s="21"/>
      <c r="AK16" s="33"/>
      <c r="AL16" s="33"/>
      <c r="AM16" s="6"/>
      <c r="AN16" s="33"/>
      <c r="AO16" s="20" t="e">
        <f t="shared" si="9"/>
        <v>#N/A</v>
      </c>
      <c r="AP16" s="44" t="e">
        <f t="shared" si="10"/>
        <v>#N/A</v>
      </c>
      <c r="AR16" s="33"/>
      <c r="AS16" s="57"/>
      <c r="AT16" s="21"/>
      <c r="AU16" s="33"/>
      <c r="AV16" s="33"/>
      <c r="AW16" s="6">
        <f t="shared" si="11"/>
        <v>0</v>
      </c>
      <c r="AX16" s="33"/>
      <c r="AY16" s="20" t="e">
        <f t="shared" si="12"/>
        <v>#N/A</v>
      </c>
      <c r="AZ16" s="44" t="e">
        <f t="shared" si="13"/>
        <v>#N/A</v>
      </c>
    </row>
    <row r="17" spans="1:53" ht="12.5" x14ac:dyDescent="0.25">
      <c r="A17" s="8"/>
      <c r="B17" s="33" t="s">
        <v>16</v>
      </c>
      <c r="C17" s="33"/>
      <c r="D17" s="33">
        <v>1</v>
      </c>
      <c r="E17" s="57"/>
      <c r="F17" s="21">
        <v>1</v>
      </c>
      <c r="G17" s="33">
        <v>0</v>
      </c>
      <c r="H17" s="33"/>
      <c r="I17" s="6">
        <f t="shared" si="0"/>
        <v>1</v>
      </c>
      <c r="J17" s="33"/>
      <c r="K17" s="20">
        <f t="shared" si="1"/>
        <v>1</v>
      </c>
      <c r="L17" s="44">
        <f t="shared" si="2"/>
        <v>1</v>
      </c>
      <c r="M17" s="33"/>
      <c r="N17" s="33">
        <v>0</v>
      </c>
      <c r="O17" s="57"/>
      <c r="P17" s="21"/>
      <c r="Q17" s="33"/>
      <c r="R17" s="33"/>
      <c r="S17" s="6">
        <f t="shared" si="3"/>
        <v>0</v>
      </c>
      <c r="T17" s="33"/>
      <c r="U17" s="20" t="e">
        <f t="shared" si="4"/>
        <v>#N/A</v>
      </c>
      <c r="V17" s="44" t="e">
        <f t="shared" si="5"/>
        <v>#N/A</v>
      </c>
      <c r="W17" s="33"/>
      <c r="X17" s="33">
        <v>0</v>
      </c>
      <c r="Y17" s="57"/>
      <c r="Z17" s="21"/>
      <c r="AA17" s="33"/>
      <c r="AB17" s="33"/>
      <c r="AC17" s="6"/>
      <c r="AD17" s="33"/>
      <c r="AE17" s="20" t="e">
        <f t="shared" si="7"/>
        <v>#N/A</v>
      </c>
      <c r="AF17" s="44" t="e">
        <f t="shared" si="8"/>
        <v>#N/A</v>
      </c>
      <c r="AG17" s="33"/>
      <c r="AH17" s="33">
        <v>0</v>
      </c>
      <c r="AI17" s="57"/>
      <c r="AJ17" s="21"/>
      <c r="AK17" s="33"/>
      <c r="AL17" s="33"/>
      <c r="AM17" s="6"/>
      <c r="AN17" s="33"/>
      <c r="AO17" s="20" t="e">
        <f t="shared" si="9"/>
        <v>#N/A</v>
      </c>
      <c r="AP17" s="44" t="e">
        <f t="shared" si="10"/>
        <v>#N/A</v>
      </c>
      <c r="AR17" s="33">
        <v>3</v>
      </c>
      <c r="AS17" s="57"/>
      <c r="AT17" s="21">
        <v>1</v>
      </c>
      <c r="AU17" s="33">
        <v>1</v>
      </c>
      <c r="AV17" s="33"/>
      <c r="AW17" s="6">
        <f t="shared" si="11"/>
        <v>2</v>
      </c>
      <c r="AX17" s="33"/>
      <c r="AY17" s="20">
        <f t="shared" si="12"/>
        <v>0.33333333333333331</v>
      </c>
      <c r="AZ17" s="44">
        <f t="shared" si="13"/>
        <v>0.66666666666666663</v>
      </c>
    </row>
    <row r="18" spans="1:53" ht="12.5" x14ac:dyDescent="0.25">
      <c r="A18" s="8"/>
      <c r="B18" s="33" t="s">
        <v>15</v>
      </c>
      <c r="C18" s="33"/>
      <c r="D18" s="33">
        <v>14</v>
      </c>
      <c r="E18" s="57"/>
      <c r="F18" s="21">
        <v>5</v>
      </c>
      <c r="G18" s="33">
        <v>3</v>
      </c>
      <c r="H18" s="33"/>
      <c r="I18" s="6">
        <f t="shared" si="0"/>
        <v>8</v>
      </c>
      <c r="J18" s="33"/>
      <c r="K18" s="20">
        <f t="shared" si="1"/>
        <v>0.35714285714285715</v>
      </c>
      <c r="L18" s="44">
        <f t="shared" si="2"/>
        <v>0.5714285714285714</v>
      </c>
      <c r="M18" s="33"/>
      <c r="N18" s="33">
        <v>17</v>
      </c>
      <c r="O18" s="57"/>
      <c r="P18" s="21">
        <v>10</v>
      </c>
      <c r="Q18" s="33">
        <v>3</v>
      </c>
      <c r="R18" s="33"/>
      <c r="S18" s="6">
        <f t="shared" si="3"/>
        <v>13</v>
      </c>
      <c r="T18" s="33"/>
      <c r="U18" s="20">
        <f t="shared" si="4"/>
        <v>0.58823529411764708</v>
      </c>
      <c r="V18" s="44">
        <f t="shared" si="5"/>
        <v>0.76470588235294112</v>
      </c>
      <c r="W18" s="33"/>
      <c r="X18" s="33">
        <v>11</v>
      </c>
      <c r="Y18" s="57"/>
      <c r="Z18" s="21">
        <v>5</v>
      </c>
      <c r="AA18" s="33">
        <v>5</v>
      </c>
      <c r="AB18" s="33"/>
      <c r="AC18" s="6">
        <f t="shared" si="6"/>
        <v>10</v>
      </c>
      <c r="AD18" s="33"/>
      <c r="AE18" s="20">
        <f t="shared" si="7"/>
        <v>0.45454545454545453</v>
      </c>
      <c r="AF18" s="44">
        <f t="shared" si="8"/>
        <v>0.90909090909090906</v>
      </c>
      <c r="AG18" s="33"/>
      <c r="AH18" s="33">
        <v>14</v>
      </c>
      <c r="AI18" s="57"/>
      <c r="AJ18" s="21">
        <v>6</v>
      </c>
      <c r="AK18" s="33">
        <v>4</v>
      </c>
      <c r="AL18" s="33"/>
      <c r="AM18" s="6">
        <f t="shared" si="14"/>
        <v>10</v>
      </c>
      <c r="AN18" s="33"/>
      <c r="AO18" s="20">
        <f t="shared" si="9"/>
        <v>0.42857142857142855</v>
      </c>
      <c r="AP18" s="44">
        <f t="shared" si="10"/>
        <v>0.7142857142857143</v>
      </c>
      <c r="AR18" s="33">
        <v>10</v>
      </c>
      <c r="AS18" s="57"/>
      <c r="AT18" s="21">
        <v>4</v>
      </c>
      <c r="AU18" s="33">
        <v>1</v>
      </c>
      <c r="AV18" s="33"/>
      <c r="AW18" s="6">
        <f t="shared" si="11"/>
        <v>5</v>
      </c>
      <c r="AX18" s="33"/>
      <c r="AY18" s="20">
        <f t="shared" si="12"/>
        <v>0.4</v>
      </c>
      <c r="AZ18" s="44">
        <f t="shared" si="13"/>
        <v>0.5</v>
      </c>
    </row>
    <row r="19" spans="1:53" ht="12.5" x14ac:dyDescent="0.25">
      <c r="A19" s="8"/>
      <c r="B19" s="33" t="s">
        <v>14</v>
      </c>
      <c r="C19" s="33"/>
      <c r="D19" s="33">
        <v>30</v>
      </c>
      <c r="E19" s="57"/>
      <c r="F19" s="21">
        <v>19</v>
      </c>
      <c r="G19" s="33">
        <v>2</v>
      </c>
      <c r="H19" s="33"/>
      <c r="I19" s="6">
        <f t="shared" si="0"/>
        <v>21</v>
      </c>
      <c r="J19" s="33"/>
      <c r="K19" s="20">
        <f t="shared" si="1"/>
        <v>0.6333333333333333</v>
      </c>
      <c r="L19" s="44">
        <f t="shared" si="2"/>
        <v>0.7</v>
      </c>
      <c r="M19" s="33"/>
      <c r="N19" s="33">
        <v>44</v>
      </c>
      <c r="O19" s="57"/>
      <c r="P19" s="21">
        <v>25</v>
      </c>
      <c r="Q19" s="33">
        <v>4</v>
      </c>
      <c r="R19" s="33"/>
      <c r="S19" s="6">
        <f t="shared" si="3"/>
        <v>29</v>
      </c>
      <c r="T19" s="33"/>
      <c r="U19" s="20">
        <f t="shared" si="4"/>
        <v>0.56818181818181823</v>
      </c>
      <c r="V19" s="44">
        <f t="shared" si="5"/>
        <v>0.65909090909090906</v>
      </c>
      <c r="W19" s="33"/>
      <c r="X19" s="33">
        <v>31</v>
      </c>
      <c r="Y19" s="57"/>
      <c r="Z19" s="21">
        <v>19</v>
      </c>
      <c r="AA19" s="33">
        <v>3</v>
      </c>
      <c r="AB19" s="33"/>
      <c r="AC19" s="6">
        <f t="shared" si="6"/>
        <v>22</v>
      </c>
      <c r="AD19" s="33"/>
      <c r="AE19" s="20">
        <f t="shared" si="7"/>
        <v>0.61290322580645162</v>
      </c>
      <c r="AF19" s="44">
        <f t="shared" si="8"/>
        <v>0.70967741935483875</v>
      </c>
      <c r="AG19" s="33"/>
      <c r="AH19" s="33">
        <v>31</v>
      </c>
      <c r="AI19" s="57"/>
      <c r="AJ19" s="21">
        <v>23</v>
      </c>
      <c r="AK19" s="33">
        <v>3</v>
      </c>
      <c r="AL19" s="33"/>
      <c r="AM19" s="6">
        <f t="shared" si="14"/>
        <v>26</v>
      </c>
      <c r="AN19" s="33"/>
      <c r="AO19" s="20">
        <f t="shared" si="9"/>
        <v>0.74193548387096775</v>
      </c>
      <c r="AP19" s="44">
        <f t="shared" si="10"/>
        <v>0.83870967741935487</v>
      </c>
      <c r="AR19" s="33">
        <v>24</v>
      </c>
      <c r="AS19" s="57"/>
      <c r="AT19" s="21">
        <v>14</v>
      </c>
      <c r="AU19" s="33">
        <v>3</v>
      </c>
      <c r="AV19" s="33"/>
      <c r="AW19" s="6">
        <f t="shared" si="11"/>
        <v>17</v>
      </c>
      <c r="AX19" s="33"/>
      <c r="AY19" s="20">
        <f t="shared" si="12"/>
        <v>0.58333333333333337</v>
      </c>
      <c r="AZ19" s="44">
        <f t="shared" si="13"/>
        <v>0.70833333333333337</v>
      </c>
    </row>
    <row r="20" spans="1:53" ht="12.5" x14ac:dyDescent="0.25">
      <c r="A20" s="8"/>
      <c r="B20" s="33" t="s">
        <v>13</v>
      </c>
      <c r="C20" s="33"/>
      <c r="D20" s="33">
        <v>38</v>
      </c>
      <c r="E20" s="57"/>
      <c r="F20" s="21">
        <v>18</v>
      </c>
      <c r="G20" s="33">
        <v>1</v>
      </c>
      <c r="H20" s="33"/>
      <c r="I20" s="6">
        <f t="shared" si="0"/>
        <v>19</v>
      </c>
      <c r="J20" s="33"/>
      <c r="K20" s="20">
        <f t="shared" si="1"/>
        <v>0.47368421052631576</v>
      </c>
      <c r="L20" s="44">
        <f t="shared" si="2"/>
        <v>0.5</v>
      </c>
      <c r="M20" s="33"/>
      <c r="N20" s="33">
        <v>47</v>
      </c>
      <c r="O20" s="57"/>
      <c r="P20" s="21">
        <v>29</v>
      </c>
      <c r="Q20" s="33">
        <v>4</v>
      </c>
      <c r="R20" s="33"/>
      <c r="S20" s="6">
        <f t="shared" si="3"/>
        <v>33</v>
      </c>
      <c r="T20" s="33"/>
      <c r="U20" s="20">
        <f t="shared" si="4"/>
        <v>0.61702127659574468</v>
      </c>
      <c r="V20" s="44">
        <f t="shared" si="5"/>
        <v>0.7021276595744681</v>
      </c>
      <c r="W20" s="33"/>
      <c r="X20" s="33">
        <v>39</v>
      </c>
      <c r="Y20" s="57"/>
      <c r="Z20" s="21">
        <v>27</v>
      </c>
      <c r="AA20" s="33">
        <v>1</v>
      </c>
      <c r="AB20" s="33"/>
      <c r="AC20" s="6">
        <f t="shared" si="6"/>
        <v>28</v>
      </c>
      <c r="AD20" s="33"/>
      <c r="AE20" s="20">
        <f t="shared" si="7"/>
        <v>0.69230769230769229</v>
      </c>
      <c r="AF20" s="44">
        <f t="shared" si="8"/>
        <v>0.71794871794871795</v>
      </c>
      <c r="AG20" s="33"/>
      <c r="AH20" s="33">
        <v>46</v>
      </c>
      <c r="AI20" s="57"/>
      <c r="AJ20" s="21">
        <v>31</v>
      </c>
      <c r="AK20" s="33"/>
      <c r="AL20" s="33"/>
      <c r="AM20" s="6">
        <f t="shared" si="14"/>
        <v>31</v>
      </c>
      <c r="AN20" s="33"/>
      <c r="AO20" s="20">
        <f t="shared" si="9"/>
        <v>0.67391304347826086</v>
      </c>
      <c r="AP20" s="44">
        <f t="shared" si="10"/>
        <v>0.67391304347826086</v>
      </c>
      <c r="AR20" s="33">
        <v>30</v>
      </c>
      <c r="AS20" s="57"/>
      <c r="AT20" s="21">
        <v>22</v>
      </c>
      <c r="AU20" s="33"/>
      <c r="AV20" s="33"/>
      <c r="AW20" s="6">
        <f t="shared" si="11"/>
        <v>22</v>
      </c>
      <c r="AX20" s="33"/>
      <c r="AY20" s="20">
        <f t="shared" si="12"/>
        <v>0.73333333333333328</v>
      </c>
      <c r="AZ20" s="44">
        <f t="shared" si="13"/>
        <v>0.73333333333333328</v>
      </c>
    </row>
    <row r="21" spans="1:53" ht="12.5" x14ac:dyDescent="0.25">
      <c r="A21" s="8"/>
      <c r="B21" s="33"/>
      <c r="C21" s="33"/>
      <c r="D21" s="33"/>
      <c r="E21" s="57"/>
      <c r="F21" s="21"/>
      <c r="G21" s="33"/>
      <c r="H21" s="33"/>
      <c r="I21" s="6"/>
      <c r="J21" s="33"/>
      <c r="K21" s="20"/>
      <c r="L21" s="44"/>
      <c r="M21" s="33"/>
      <c r="N21" s="33"/>
      <c r="O21" s="57"/>
      <c r="P21" s="21"/>
      <c r="Q21" s="33"/>
      <c r="R21" s="33"/>
      <c r="S21" s="6"/>
      <c r="T21" s="33"/>
      <c r="U21" s="20"/>
      <c r="V21" s="44"/>
      <c r="W21" s="33"/>
      <c r="X21" s="33"/>
      <c r="Y21" s="57"/>
      <c r="Z21" s="21"/>
      <c r="AA21" s="33"/>
      <c r="AB21" s="33"/>
      <c r="AC21" s="6"/>
      <c r="AD21" s="33"/>
      <c r="AE21" s="20"/>
      <c r="AF21" s="44"/>
      <c r="AG21" s="33"/>
      <c r="AH21" s="33"/>
      <c r="AI21" s="57"/>
      <c r="AJ21" s="21"/>
      <c r="AK21" s="33"/>
      <c r="AL21" s="33"/>
      <c r="AM21" s="6"/>
      <c r="AN21" s="33"/>
      <c r="AO21" s="20"/>
      <c r="AP21" s="44"/>
      <c r="AR21" s="33"/>
      <c r="AS21" s="57"/>
      <c r="AT21" s="21"/>
      <c r="AU21" s="33"/>
      <c r="AV21" s="33"/>
      <c r="AW21" s="6"/>
      <c r="AX21" s="33"/>
      <c r="AY21" s="20"/>
      <c r="AZ21" s="44"/>
    </row>
    <row r="22" spans="1:53" ht="12.5" x14ac:dyDescent="0.25">
      <c r="A22" s="8"/>
      <c r="B22" s="33" t="s">
        <v>12</v>
      </c>
      <c r="C22" s="33"/>
      <c r="D22" s="33">
        <v>40</v>
      </c>
      <c r="E22" s="57"/>
      <c r="F22" s="21">
        <v>17</v>
      </c>
      <c r="G22" s="33">
        <v>10</v>
      </c>
      <c r="H22" s="33"/>
      <c r="I22" s="6">
        <f>F22+G22</f>
        <v>27</v>
      </c>
      <c r="J22" s="33"/>
      <c r="K22" s="20">
        <f>IF(D22&gt;0,F22/D22,NA())</f>
        <v>0.42499999999999999</v>
      </c>
      <c r="L22" s="44">
        <f>IF(D22&gt;0,I22/D22,NA())</f>
        <v>0.67500000000000004</v>
      </c>
      <c r="M22" s="33"/>
      <c r="N22" s="33">
        <v>33</v>
      </c>
      <c r="O22" s="57"/>
      <c r="P22" s="21">
        <v>10</v>
      </c>
      <c r="Q22" s="33">
        <v>7</v>
      </c>
      <c r="R22" s="33"/>
      <c r="S22" s="6">
        <f>P22+Q22</f>
        <v>17</v>
      </c>
      <c r="T22" s="33"/>
      <c r="U22" s="20">
        <f>IF(N22&gt;0,P22/N22,NA())</f>
        <v>0.30303030303030304</v>
      </c>
      <c r="V22" s="44">
        <f>IF(N22&gt;0,S22/N22,NA())</f>
        <v>0.51515151515151514</v>
      </c>
      <c r="W22" s="33"/>
      <c r="X22" s="33">
        <v>29</v>
      </c>
      <c r="Y22" s="57"/>
      <c r="Z22" s="21">
        <v>7</v>
      </c>
      <c r="AA22" s="33">
        <v>6</v>
      </c>
      <c r="AB22" s="33"/>
      <c r="AC22" s="6">
        <f>Z22+AA22</f>
        <v>13</v>
      </c>
      <c r="AD22" s="33"/>
      <c r="AE22" s="20">
        <f>IF(X22&gt;0,Z22/X22,NA())</f>
        <v>0.2413793103448276</v>
      </c>
      <c r="AF22" s="44">
        <f>IF(X22&gt;0,AC22/X22,NA())</f>
        <v>0.44827586206896552</v>
      </c>
      <c r="AG22" s="33"/>
      <c r="AH22" s="33">
        <v>24</v>
      </c>
      <c r="AI22" s="57"/>
      <c r="AJ22" s="21">
        <v>14</v>
      </c>
      <c r="AK22" s="33">
        <v>2</v>
      </c>
      <c r="AL22" s="33"/>
      <c r="AM22" s="6">
        <f>AJ22+AK22</f>
        <v>16</v>
      </c>
      <c r="AN22" s="33"/>
      <c r="AO22" s="20">
        <f>IF(AH22&gt;0,AJ22/AH22,NA())</f>
        <v>0.58333333333333337</v>
      </c>
      <c r="AP22" s="44">
        <f>IF(AH22&gt;0,AM22/AH22,NA())</f>
        <v>0.66666666666666663</v>
      </c>
      <c r="AR22" s="33">
        <v>27</v>
      </c>
      <c r="AS22" s="57"/>
      <c r="AT22" s="21">
        <v>11</v>
      </c>
      <c r="AU22" s="33">
        <v>8</v>
      </c>
      <c r="AV22" s="33"/>
      <c r="AW22" s="6">
        <f>AT22+AU22</f>
        <v>19</v>
      </c>
      <c r="AX22" s="33"/>
      <c r="AY22" s="20">
        <f>IF(AR22&gt;0,AT22/AR22,NA())</f>
        <v>0.40740740740740738</v>
      </c>
      <c r="AZ22" s="44">
        <f>IF(AR22&gt;0,AW22/AR22,NA())</f>
        <v>0.70370370370370372</v>
      </c>
    </row>
    <row r="23" spans="1:53" ht="12.5" x14ac:dyDescent="0.25">
      <c r="A23" s="8"/>
      <c r="B23" s="33" t="s">
        <v>11</v>
      </c>
      <c r="C23" s="33"/>
      <c r="D23" s="33">
        <v>5</v>
      </c>
      <c r="E23" s="57"/>
      <c r="F23" s="21">
        <v>2</v>
      </c>
      <c r="G23" s="33">
        <v>2</v>
      </c>
      <c r="H23" s="33"/>
      <c r="I23" s="6">
        <f>F23+G23</f>
        <v>4</v>
      </c>
      <c r="J23" s="33"/>
      <c r="K23" s="20">
        <f>IF(D23&gt;0,F23/D23,NA())</f>
        <v>0.4</v>
      </c>
      <c r="L23" s="44">
        <f>IF(D23&gt;0,I23/D23,NA())</f>
        <v>0.8</v>
      </c>
      <c r="M23" s="33"/>
      <c r="N23" s="33">
        <v>0</v>
      </c>
      <c r="O23" s="57"/>
      <c r="P23" s="21"/>
      <c r="Q23" s="33"/>
      <c r="R23" s="33"/>
      <c r="S23" s="6">
        <f>P23+Q23</f>
        <v>0</v>
      </c>
      <c r="T23" s="33"/>
      <c r="U23" s="20" t="e">
        <f>IF(N23&gt;0,P23/N23,NA())</f>
        <v>#N/A</v>
      </c>
      <c r="V23" s="44" t="e">
        <f>IF(N23&gt;0,S23/N23,NA())</f>
        <v>#N/A</v>
      </c>
      <c r="W23" s="33"/>
      <c r="X23" s="33">
        <v>5</v>
      </c>
      <c r="Y23" s="57"/>
      <c r="Z23" s="21">
        <v>2</v>
      </c>
      <c r="AA23" s="33">
        <v>2</v>
      </c>
      <c r="AB23" s="33"/>
      <c r="AC23" s="6">
        <f>Z23+AA23</f>
        <v>4</v>
      </c>
      <c r="AD23" s="33"/>
      <c r="AE23" s="20">
        <f>IF(X23&gt;0,Z23/X23,NA())</f>
        <v>0.4</v>
      </c>
      <c r="AF23" s="44">
        <f>IF(X23&gt;0,AC23/X23,NA())</f>
        <v>0.8</v>
      </c>
      <c r="AG23" s="33"/>
      <c r="AH23" s="33">
        <v>1</v>
      </c>
      <c r="AI23" s="57"/>
      <c r="AJ23" s="21">
        <v>1</v>
      </c>
      <c r="AK23" s="33"/>
      <c r="AL23" s="33"/>
      <c r="AM23" s="6">
        <f>AJ23+AK23</f>
        <v>1</v>
      </c>
      <c r="AN23" s="33"/>
      <c r="AO23" s="20">
        <f>IF(AH23&gt;0,AJ23/AH23,NA())</f>
        <v>1</v>
      </c>
      <c r="AP23" s="44">
        <f>IF(AH23&gt;0,AM23/AH23,NA())</f>
        <v>1</v>
      </c>
      <c r="AR23" s="33">
        <v>3</v>
      </c>
      <c r="AS23" s="57"/>
      <c r="AT23" s="21">
        <v>3</v>
      </c>
      <c r="AU23" s="33"/>
      <c r="AV23" s="33"/>
      <c r="AW23" s="6">
        <f>AT23+AU23</f>
        <v>3</v>
      </c>
      <c r="AX23" s="33"/>
      <c r="AY23" s="20">
        <f>IF(AR23&gt;0,AT23/AR23,NA())</f>
        <v>1</v>
      </c>
      <c r="AZ23" s="44">
        <f>IF(AR23&gt;0,AW23/AR23,NA())</f>
        <v>1</v>
      </c>
    </row>
    <row r="24" spans="1:53" ht="12.5" x14ac:dyDescent="0.25">
      <c r="A24" s="8"/>
      <c r="B24" s="33" t="s">
        <v>10</v>
      </c>
      <c r="C24" s="33"/>
      <c r="D24" s="33">
        <v>6</v>
      </c>
      <c r="E24" s="57"/>
      <c r="F24" s="21">
        <v>3</v>
      </c>
      <c r="G24" s="33">
        <v>0</v>
      </c>
      <c r="H24" s="33"/>
      <c r="I24" s="6">
        <f>F24+G24</f>
        <v>3</v>
      </c>
      <c r="J24" s="33"/>
      <c r="K24" s="20">
        <f>IF(D24&gt;0,F24/D24,NA())</f>
        <v>0.5</v>
      </c>
      <c r="L24" s="44">
        <f>IF(D24&gt;0,I24/D24,NA())</f>
        <v>0.5</v>
      </c>
      <c r="M24" s="33"/>
      <c r="N24" s="33">
        <v>3</v>
      </c>
      <c r="O24" s="57"/>
      <c r="P24" s="21">
        <v>3</v>
      </c>
      <c r="Q24" s="33">
        <v>0</v>
      </c>
      <c r="R24" s="33"/>
      <c r="S24" s="6">
        <f>P24+Q24</f>
        <v>3</v>
      </c>
      <c r="T24" s="33"/>
      <c r="U24" s="20">
        <f>IF(N24&gt;0,P24/N24,NA())</f>
        <v>1</v>
      </c>
      <c r="V24" s="44">
        <f>IF(N24&gt;0,S24/N24,NA())</f>
        <v>1</v>
      </c>
      <c r="W24" s="33"/>
      <c r="X24" s="33">
        <v>4</v>
      </c>
      <c r="Y24" s="57"/>
      <c r="Z24" s="21">
        <v>3</v>
      </c>
      <c r="AA24" s="33">
        <v>1</v>
      </c>
      <c r="AB24" s="33"/>
      <c r="AC24" s="6">
        <f>Z24+AA24</f>
        <v>4</v>
      </c>
      <c r="AD24" s="33"/>
      <c r="AE24" s="20">
        <f>IF(X24&gt;0,Z24/X24,NA())</f>
        <v>0.75</v>
      </c>
      <c r="AF24" s="44">
        <f>IF(X24&gt;0,AC24/X24,NA())</f>
        <v>1</v>
      </c>
      <c r="AG24" s="33"/>
      <c r="AH24" s="33">
        <v>8</v>
      </c>
      <c r="AI24" s="57"/>
      <c r="AJ24" s="21">
        <v>3</v>
      </c>
      <c r="AK24" s="33">
        <v>2</v>
      </c>
      <c r="AL24" s="33"/>
      <c r="AM24" s="6">
        <f>AJ24+AK24</f>
        <v>5</v>
      </c>
      <c r="AN24" s="33"/>
      <c r="AO24" s="20">
        <f>IF(AH24&gt;0,AJ24/AH24,NA())</f>
        <v>0.375</v>
      </c>
      <c r="AP24" s="44">
        <f>IF(AH24&gt;0,AM24/AH24,NA())</f>
        <v>0.625</v>
      </c>
      <c r="AR24" s="33">
        <v>3</v>
      </c>
      <c r="AS24" s="57"/>
      <c r="AT24" s="21">
        <v>1</v>
      </c>
      <c r="AU24" s="33">
        <v>1</v>
      </c>
      <c r="AV24" s="33"/>
      <c r="AW24" s="6">
        <f>AT24+AU24</f>
        <v>2</v>
      </c>
      <c r="AX24" s="33"/>
      <c r="AY24" s="20">
        <f>IF(AR24&gt;0,AT24/AR24,NA())</f>
        <v>0.33333333333333331</v>
      </c>
      <c r="AZ24" s="44">
        <f>IF(AR24&gt;0,AW24/AR24,NA())</f>
        <v>0.66666666666666663</v>
      </c>
    </row>
    <row r="25" spans="1:53" ht="12.5" x14ac:dyDescent="0.25">
      <c r="A25" s="8"/>
      <c r="B25" s="33" t="s">
        <v>9</v>
      </c>
      <c r="C25" s="33"/>
      <c r="D25" s="33">
        <v>4</v>
      </c>
      <c r="E25" s="57"/>
      <c r="F25" s="21">
        <v>3</v>
      </c>
      <c r="G25" s="33">
        <v>1</v>
      </c>
      <c r="H25" s="33"/>
      <c r="I25" s="6">
        <f>F25+G25</f>
        <v>4</v>
      </c>
      <c r="J25" s="33"/>
      <c r="K25" s="20">
        <f>IF(D25&gt;0,F25/D25,NA())</f>
        <v>0.75</v>
      </c>
      <c r="L25" s="44">
        <f>IF(D25&gt;0,I25/D25,NA())</f>
        <v>1</v>
      </c>
      <c r="M25" s="33"/>
      <c r="N25" s="33">
        <v>5</v>
      </c>
      <c r="O25" s="57"/>
      <c r="P25" s="21">
        <v>2</v>
      </c>
      <c r="Q25" s="33">
        <v>0</v>
      </c>
      <c r="R25" s="33"/>
      <c r="S25" s="6">
        <f>P25+Q25</f>
        <v>2</v>
      </c>
      <c r="T25" s="33"/>
      <c r="U25" s="20">
        <f>IF(N25&gt;0,P25/N25,NA())</f>
        <v>0.4</v>
      </c>
      <c r="V25" s="44">
        <f>IF(N25&gt;0,S25/N25,NA())</f>
        <v>0.4</v>
      </c>
      <c r="W25" s="33"/>
      <c r="X25" s="33">
        <v>3</v>
      </c>
      <c r="Y25" s="57"/>
      <c r="Z25" s="21">
        <v>3</v>
      </c>
      <c r="AA25" s="33"/>
      <c r="AB25" s="33"/>
      <c r="AC25" s="6">
        <f>Z25+AA25</f>
        <v>3</v>
      </c>
      <c r="AD25" s="33"/>
      <c r="AE25" s="20">
        <f>IF(X25&gt;0,Z25/X25,NA())</f>
        <v>1</v>
      </c>
      <c r="AF25" s="44">
        <f>IF(X25&gt;0,AC25/X25,NA())</f>
        <v>1</v>
      </c>
      <c r="AG25" s="33"/>
      <c r="AH25" s="33">
        <v>4</v>
      </c>
      <c r="AI25" s="57"/>
      <c r="AJ25" s="21">
        <v>3</v>
      </c>
      <c r="AK25" s="33">
        <v>1</v>
      </c>
      <c r="AL25" s="33"/>
      <c r="AM25" s="6">
        <f>AJ25+AK25</f>
        <v>4</v>
      </c>
      <c r="AN25" s="33"/>
      <c r="AO25" s="20">
        <f>IF(AH25&gt;0,AJ25/AH25,NA())</f>
        <v>0.75</v>
      </c>
      <c r="AP25" s="44">
        <f>IF(AH25&gt;0,AM25/AH25,NA())</f>
        <v>1</v>
      </c>
      <c r="AR25" s="33">
        <v>6</v>
      </c>
      <c r="AS25" s="57"/>
      <c r="AT25" s="21">
        <v>2</v>
      </c>
      <c r="AU25" s="33">
        <v>3</v>
      </c>
      <c r="AV25" s="33"/>
      <c r="AW25" s="6">
        <f>AT25+AU25</f>
        <v>5</v>
      </c>
      <c r="AX25" s="33"/>
      <c r="AY25" s="20">
        <f>IF(AR25&gt;0,AT25/AR25,NA())</f>
        <v>0.33333333333333331</v>
      </c>
      <c r="AZ25" s="44">
        <f>IF(AR25&gt;0,AW25/AR25,NA())</f>
        <v>0.83333333333333337</v>
      </c>
    </row>
    <row r="26" spans="1:53" ht="13.5" thickBot="1" x14ac:dyDescent="0.35">
      <c r="A26" s="8"/>
      <c r="B26" s="7"/>
      <c r="C26" s="7"/>
      <c r="D26" s="7"/>
      <c r="E26" s="58"/>
      <c r="F26" s="2"/>
      <c r="G26" s="49"/>
      <c r="H26" s="49"/>
      <c r="J26" s="49"/>
      <c r="K26" s="32"/>
      <c r="L26" s="45"/>
      <c r="M26" s="7"/>
      <c r="N26" s="7"/>
      <c r="O26" s="58"/>
      <c r="P26" s="2"/>
      <c r="Q26" s="49"/>
      <c r="R26" s="49"/>
      <c r="T26" s="49"/>
      <c r="U26" s="32"/>
      <c r="V26" s="45"/>
      <c r="W26" s="7"/>
      <c r="X26" s="7"/>
      <c r="Y26" s="58"/>
      <c r="Z26" s="2"/>
      <c r="AA26" s="49"/>
      <c r="AB26" s="49"/>
      <c r="AD26" s="49"/>
      <c r="AE26" s="32"/>
      <c r="AF26" s="45"/>
      <c r="AG26" s="7"/>
      <c r="AH26" s="7"/>
      <c r="AI26" s="58"/>
      <c r="AJ26" s="2"/>
      <c r="AK26" s="49"/>
      <c r="AL26" s="49"/>
      <c r="AN26" s="49"/>
      <c r="AO26" s="32"/>
      <c r="AP26" s="45"/>
      <c r="AQ26" s="11"/>
      <c r="AR26" s="7"/>
      <c r="AS26" s="58"/>
      <c r="AT26" s="2"/>
      <c r="AU26" s="49"/>
      <c r="AV26" s="49"/>
      <c r="AX26" s="49"/>
      <c r="AY26" s="32"/>
      <c r="AZ26" s="45"/>
      <c r="BA26" s="11"/>
    </row>
    <row r="27" spans="1:53" ht="13.5" thickTop="1" x14ac:dyDescent="0.3">
      <c r="A27" s="36" t="s">
        <v>33</v>
      </c>
      <c r="B27" s="27"/>
      <c r="C27" s="27"/>
      <c r="D27" s="38">
        <f>SUM(D6:D25)</f>
        <v>279</v>
      </c>
      <c r="E27" s="59"/>
      <c r="F27" s="30">
        <f>SUM(F6:F25)</f>
        <v>147</v>
      </c>
      <c r="G27" s="38">
        <f>SUM(G6:G25)</f>
        <v>32</v>
      </c>
      <c r="H27" s="21"/>
      <c r="I27" s="38">
        <f>SUM(I6:I25)</f>
        <v>179</v>
      </c>
      <c r="K27" s="31">
        <f>IF(D27&gt;0,F27/D27,NA())</f>
        <v>0.5268817204301075</v>
      </c>
      <c r="L27" s="46">
        <f>IF(D27&gt;0,I27/D27,NA())</f>
        <v>0.64157706093189959</v>
      </c>
      <c r="M27" s="27"/>
      <c r="N27" s="38">
        <f>SUM(N6:N25)</f>
        <v>267</v>
      </c>
      <c r="O27" s="59"/>
      <c r="P27" s="30">
        <f>SUM(P6:P25)</f>
        <v>156</v>
      </c>
      <c r="Q27" s="38">
        <f>SUM(Q6:Q25)</f>
        <v>31</v>
      </c>
      <c r="R27" s="21"/>
      <c r="S27" s="38">
        <f>SUM(S6:S25)</f>
        <v>187</v>
      </c>
      <c r="U27" s="31">
        <f>IF(N27&gt;0,P27/N27,NA())</f>
        <v>0.5842696629213483</v>
      </c>
      <c r="V27" s="46">
        <f>IF(N27&gt;0,S27/N27,NA())</f>
        <v>0.70037453183520604</v>
      </c>
      <c r="W27" s="27"/>
      <c r="X27" s="38">
        <f>SUM(X6:X25)</f>
        <v>283</v>
      </c>
      <c r="Y27" s="59"/>
      <c r="Z27" s="30">
        <f>SUM(Z6:Z25)</f>
        <v>175</v>
      </c>
      <c r="AA27" s="38">
        <f>SUM(AA6:AA25)</f>
        <v>37</v>
      </c>
      <c r="AB27" s="21"/>
      <c r="AC27" s="38">
        <f>SUM(AC6:AC25)</f>
        <v>212</v>
      </c>
      <c r="AE27" s="31">
        <f>IF(X27&gt;0,Z27/X27,NA())</f>
        <v>0.61837455830388688</v>
      </c>
      <c r="AF27" s="46">
        <f>IF(X27&gt;0,AC27/X27,NA())</f>
        <v>0.74911660777385158</v>
      </c>
      <c r="AG27" s="27"/>
      <c r="AH27" s="38">
        <f>SUM(AH6:AH25)</f>
        <v>287</v>
      </c>
      <c r="AI27" s="59"/>
      <c r="AJ27" s="30">
        <f>SUM(AJ6:AJ25)</f>
        <v>192</v>
      </c>
      <c r="AK27" s="38">
        <f>SUM(AK6:AK25)</f>
        <v>24</v>
      </c>
      <c r="AL27" s="21"/>
      <c r="AM27" s="38">
        <f>SUM(AM6:AM25)</f>
        <v>216</v>
      </c>
      <c r="AO27" s="31">
        <f>IF(AH27&gt;0,AJ27/AH27,NA())</f>
        <v>0.66898954703832758</v>
      </c>
      <c r="AP27" s="46">
        <f>IF(AH27&gt;0,AM27/AH27,NA())</f>
        <v>0.7526132404181185</v>
      </c>
      <c r="AQ27" s="28"/>
      <c r="AR27" s="38">
        <f>SUM(AR6:AR25)</f>
        <v>240</v>
      </c>
      <c r="AS27" s="59"/>
      <c r="AT27" s="30">
        <f>SUM(AT6:AT25)</f>
        <v>140</v>
      </c>
      <c r="AU27" s="38">
        <f>SUM(AU6:AU25)</f>
        <v>31</v>
      </c>
      <c r="AV27" s="21"/>
      <c r="AW27" s="38">
        <f>SUM(AW6:AW25)</f>
        <v>171</v>
      </c>
      <c r="AY27" s="31">
        <f>IF(AR27&gt;0,AT27/AR27,NA())</f>
        <v>0.58333333333333337</v>
      </c>
      <c r="AZ27" s="46">
        <f>IF(AR27&gt;0,AW27/AR27,NA())</f>
        <v>0.71250000000000002</v>
      </c>
      <c r="BA27" s="28"/>
    </row>
    <row r="28" spans="1:53" ht="12.5" x14ac:dyDescent="0.25">
      <c r="A28" s="8"/>
      <c r="B28" s="33"/>
      <c r="C28" s="33"/>
      <c r="D28" s="33"/>
      <c r="E28" s="57"/>
      <c r="F28" s="21"/>
      <c r="G28" s="33"/>
      <c r="H28" s="33"/>
      <c r="I28" s="6"/>
      <c r="J28" s="33"/>
      <c r="K28" s="20"/>
      <c r="L28" s="44"/>
      <c r="M28" s="33"/>
      <c r="N28" s="33"/>
      <c r="O28" s="57"/>
      <c r="P28" s="21"/>
      <c r="Q28" s="33"/>
      <c r="R28" s="33"/>
      <c r="S28" s="6"/>
      <c r="T28" s="33"/>
      <c r="U28" s="20"/>
      <c r="V28" s="44"/>
      <c r="W28" s="33"/>
      <c r="X28" s="33"/>
      <c r="Y28" s="57"/>
      <c r="Z28" s="21"/>
      <c r="AA28" s="33"/>
      <c r="AB28" s="33"/>
      <c r="AC28" s="6"/>
      <c r="AD28" s="33"/>
      <c r="AE28" s="20"/>
      <c r="AF28" s="44"/>
      <c r="AG28" s="33"/>
      <c r="AH28" s="33"/>
      <c r="AI28" s="57"/>
      <c r="AJ28" s="21"/>
      <c r="AK28" s="33"/>
      <c r="AL28" s="33"/>
      <c r="AM28" s="6"/>
      <c r="AN28" s="33"/>
      <c r="AO28" s="20"/>
      <c r="AP28" s="44"/>
      <c r="AR28" s="33"/>
      <c r="AS28" s="57"/>
      <c r="AT28" s="21"/>
      <c r="AU28" s="33"/>
      <c r="AV28" s="33"/>
      <c r="AW28" s="6"/>
      <c r="AX28" s="33"/>
      <c r="AY28" s="20"/>
      <c r="AZ28" s="44"/>
    </row>
    <row r="29" spans="1:53" ht="12.5" x14ac:dyDescent="0.25">
      <c r="A29" s="8"/>
      <c r="B29" s="33" t="s">
        <v>29</v>
      </c>
      <c r="C29" s="33"/>
      <c r="D29" s="33">
        <v>2</v>
      </c>
      <c r="E29" s="57"/>
      <c r="F29" s="21"/>
      <c r="G29" s="33">
        <v>1</v>
      </c>
      <c r="H29" s="33"/>
      <c r="I29" s="6">
        <f>F29+G29</f>
        <v>1</v>
      </c>
      <c r="J29" s="33"/>
      <c r="K29" s="20"/>
      <c r="L29" s="44">
        <f>IF(D29&gt;0,I29/D29,NA())</f>
        <v>0.5</v>
      </c>
      <c r="M29" s="33"/>
      <c r="N29" s="33">
        <v>3</v>
      </c>
      <c r="O29" s="57"/>
      <c r="P29" s="21"/>
      <c r="Q29" s="33">
        <v>1</v>
      </c>
      <c r="R29" s="33"/>
      <c r="S29" s="6">
        <f>P29+Q29</f>
        <v>1</v>
      </c>
      <c r="T29" s="33"/>
      <c r="U29" s="20"/>
      <c r="V29" s="44">
        <f>IF(N29&gt;0,S29/N29,NA())</f>
        <v>0.33333333333333331</v>
      </c>
      <c r="W29" s="33"/>
      <c r="X29" s="33">
        <v>1</v>
      </c>
      <c r="Y29" s="57"/>
      <c r="Z29" s="21"/>
      <c r="AA29" s="33"/>
      <c r="AB29" s="33"/>
      <c r="AC29" s="6"/>
      <c r="AD29" s="33"/>
      <c r="AE29" s="20"/>
      <c r="AF29" s="44">
        <f>IF(X29&gt;0,AC29/X29,NA())</f>
        <v>0</v>
      </c>
      <c r="AG29" s="33"/>
      <c r="AH29" s="33">
        <v>1</v>
      </c>
      <c r="AI29" s="57"/>
      <c r="AJ29" s="21"/>
      <c r="AK29" s="33">
        <v>1</v>
      </c>
      <c r="AL29" s="33"/>
      <c r="AM29" s="6">
        <f>AJ29+AK29</f>
        <v>1</v>
      </c>
      <c r="AN29" s="33"/>
      <c r="AO29" s="20"/>
      <c r="AP29" s="44">
        <f>IF(AH29&gt;0,AM29/AH29,NA())</f>
        <v>1</v>
      </c>
      <c r="AR29" s="33"/>
      <c r="AS29" s="57"/>
      <c r="AT29" s="21"/>
      <c r="AU29" s="33"/>
      <c r="AV29" s="33"/>
      <c r="AW29" s="6">
        <f>AT29+AU29</f>
        <v>0</v>
      </c>
      <c r="AX29" s="33"/>
      <c r="AY29" s="20"/>
      <c r="AZ29" s="44" t="e">
        <f>IF(AR29&gt;0,AW29/AR29,NA())</f>
        <v>#N/A</v>
      </c>
    </row>
    <row r="30" spans="1:53" ht="13.5" thickBot="1" x14ac:dyDescent="0.35">
      <c r="A30" s="8"/>
      <c r="B30" s="7"/>
      <c r="C30" s="7"/>
      <c r="D30" s="7"/>
      <c r="E30" s="58"/>
      <c r="F30" s="60"/>
      <c r="G30" s="49"/>
      <c r="H30" s="49"/>
      <c r="J30" s="49"/>
      <c r="K30" s="32"/>
      <c r="L30" s="45"/>
      <c r="M30" s="7"/>
      <c r="N30" s="7"/>
      <c r="O30" s="58"/>
      <c r="P30" s="60"/>
      <c r="Q30" s="49"/>
      <c r="R30" s="49"/>
      <c r="T30" s="49"/>
      <c r="U30" s="32"/>
      <c r="V30" s="45"/>
      <c r="W30" s="7"/>
      <c r="X30" s="7"/>
      <c r="Y30" s="58"/>
      <c r="Z30" s="60"/>
      <c r="AA30" s="49"/>
      <c r="AB30" s="49"/>
      <c r="AD30" s="49"/>
      <c r="AE30" s="32"/>
      <c r="AF30" s="45"/>
      <c r="AG30" s="7"/>
      <c r="AH30" s="7"/>
      <c r="AI30" s="58"/>
      <c r="AJ30" s="60"/>
      <c r="AK30" s="49"/>
      <c r="AL30" s="49"/>
      <c r="AN30" s="49"/>
      <c r="AO30" s="32"/>
      <c r="AP30" s="45"/>
      <c r="AQ30" s="11"/>
      <c r="AR30" s="7"/>
      <c r="AS30" s="58"/>
      <c r="AT30" s="60"/>
      <c r="AU30" s="49"/>
      <c r="AV30" s="49"/>
      <c r="AX30" s="49"/>
      <c r="AY30" s="32"/>
      <c r="AZ30" s="45"/>
      <c r="BA30" s="11"/>
    </row>
    <row r="31" spans="1:53" ht="13.5" thickTop="1" x14ac:dyDescent="0.3">
      <c r="A31" s="29" t="s">
        <v>0</v>
      </c>
      <c r="B31" s="27"/>
      <c r="C31" s="27"/>
      <c r="D31" s="38">
        <f>SUM(D27:D29)</f>
        <v>281</v>
      </c>
      <c r="E31" s="59"/>
      <c r="F31" s="2"/>
      <c r="G31" s="1"/>
      <c r="H31" s="1"/>
      <c r="I31" s="38">
        <f>SUM(I27:I29)</f>
        <v>180</v>
      </c>
      <c r="J31" s="1"/>
      <c r="K31" s="31"/>
      <c r="L31" s="46">
        <f>IF(D31&gt;0,I31/D31,NA())</f>
        <v>0.64056939501779364</v>
      </c>
      <c r="M31" s="27"/>
      <c r="N31" s="38">
        <f>SUM(N27:N29)</f>
        <v>270</v>
      </c>
      <c r="O31" s="59"/>
      <c r="P31" s="2"/>
      <c r="Q31" s="1"/>
      <c r="R31" s="1"/>
      <c r="S31" s="38">
        <f>SUM(S27:S29)</f>
        <v>188</v>
      </c>
      <c r="T31" s="1"/>
      <c r="U31" s="31"/>
      <c r="V31" s="46">
        <f>IF(N31&gt;0,S31/N31,NA())</f>
        <v>0.6962962962962963</v>
      </c>
      <c r="W31" s="27"/>
      <c r="X31" s="38">
        <f>SUM(X27:X29)</f>
        <v>284</v>
      </c>
      <c r="Y31" s="59"/>
      <c r="Z31" s="2"/>
      <c r="AA31" s="1"/>
      <c r="AB31" s="1"/>
      <c r="AC31" s="38">
        <f>SUM(AC27:AC29)</f>
        <v>212</v>
      </c>
      <c r="AD31" s="1"/>
      <c r="AE31" s="31"/>
      <c r="AF31" s="46">
        <f>IF(X31&gt;0,AC31/X31,NA())</f>
        <v>0.74647887323943662</v>
      </c>
      <c r="AG31" s="27"/>
      <c r="AH31" s="38">
        <f>SUM(AH27:AH29)</f>
        <v>288</v>
      </c>
      <c r="AI31" s="59"/>
      <c r="AJ31" s="2"/>
      <c r="AK31" s="1"/>
      <c r="AL31" s="1"/>
      <c r="AM31" s="38">
        <f>SUM(AM27:AM29)</f>
        <v>217</v>
      </c>
      <c r="AN31" s="1"/>
      <c r="AO31" s="31"/>
      <c r="AP31" s="46">
        <f>IF(AH31&gt;0,AM31/AH31,NA())</f>
        <v>0.75347222222222221</v>
      </c>
      <c r="AQ31" s="28"/>
      <c r="AR31" s="38">
        <f>SUM(AR27:AR29)</f>
        <v>240</v>
      </c>
      <c r="AS31" s="59"/>
      <c r="AT31" s="2"/>
      <c r="AU31" s="1"/>
      <c r="AV31" s="1"/>
      <c r="AW31" s="38">
        <f>SUM(AW27:AW29)</f>
        <v>171</v>
      </c>
      <c r="AX31" s="1"/>
      <c r="AY31" s="31"/>
      <c r="AZ31" s="46">
        <f>IF(AR31&gt;0,AW31/AR31,NA())</f>
        <v>0.71250000000000002</v>
      </c>
      <c r="BA31" s="28"/>
    </row>
    <row r="32" spans="1:53" x14ac:dyDescent="0.3">
      <c r="A32" s="8"/>
      <c r="B32" s="7"/>
      <c r="C32" s="7"/>
      <c r="D32" s="52"/>
      <c r="E32" s="57"/>
      <c r="F32" s="2"/>
      <c r="G32" s="52"/>
      <c r="H32" s="52"/>
      <c r="I32" s="6"/>
      <c r="J32" s="52"/>
      <c r="K32" s="6"/>
      <c r="L32" s="47"/>
      <c r="M32" s="7"/>
      <c r="N32" s="52"/>
      <c r="O32" s="57"/>
      <c r="P32" s="2"/>
      <c r="Q32" s="52"/>
      <c r="R32" s="52"/>
      <c r="S32" s="6"/>
      <c r="T32" s="52"/>
      <c r="U32" s="6"/>
      <c r="V32" s="47"/>
      <c r="W32" s="7"/>
      <c r="X32" s="52"/>
      <c r="Y32" s="57"/>
      <c r="Z32" s="2"/>
      <c r="AA32" s="52"/>
      <c r="AB32" s="52"/>
      <c r="AC32" s="6"/>
      <c r="AD32" s="52"/>
      <c r="AE32" s="6"/>
      <c r="AF32" s="47"/>
      <c r="AG32" s="7"/>
      <c r="AH32" s="52"/>
      <c r="AI32" s="57"/>
      <c r="AJ32" s="2"/>
      <c r="AK32" s="52"/>
      <c r="AL32" s="52"/>
      <c r="AM32" s="6"/>
      <c r="AN32" s="52"/>
      <c r="AO32" s="6"/>
      <c r="AP32" s="47"/>
      <c r="AR32" s="52"/>
      <c r="AS32" s="57"/>
      <c r="AT32" s="2"/>
      <c r="AU32" s="52"/>
      <c r="AV32" s="52"/>
      <c r="AW32" s="6"/>
      <c r="AX32" s="52"/>
      <c r="AY32" s="6"/>
      <c r="AZ32" s="47"/>
    </row>
    <row r="33" spans="1:53" x14ac:dyDescent="0.3">
      <c r="A33" s="12" t="s">
        <v>7</v>
      </c>
      <c r="B33" s="25"/>
      <c r="C33" s="25"/>
      <c r="D33" s="33"/>
      <c r="E33" s="1"/>
      <c r="F33" s="2"/>
      <c r="G33" s="33"/>
      <c r="H33" s="33"/>
      <c r="I33" s="1"/>
      <c r="J33" s="33"/>
      <c r="K33" s="1"/>
      <c r="L33" s="43"/>
      <c r="M33" s="25"/>
      <c r="N33" s="33"/>
      <c r="O33" s="1"/>
      <c r="P33" s="2"/>
      <c r="Q33" s="33"/>
      <c r="R33" s="33"/>
      <c r="S33" s="1"/>
      <c r="T33" s="33"/>
      <c r="U33" s="1"/>
      <c r="V33" s="43"/>
      <c r="W33" s="25"/>
      <c r="X33" s="33"/>
      <c r="Y33" s="1"/>
      <c r="Z33" s="2"/>
      <c r="AA33" s="33"/>
      <c r="AB33" s="33"/>
      <c r="AC33" s="1"/>
      <c r="AD33" s="33"/>
      <c r="AE33" s="1"/>
      <c r="AF33" s="43"/>
      <c r="AG33" s="25"/>
      <c r="AH33" s="33"/>
      <c r="AI33" s="1"/>
      <c r="AJ33" s="2"/>
      <c r="AK33" s="33"/>
      <c r="AL33" s="33"/>
      <c r="AM33" s="1"/>
      <c r="AN33" s="33"/>
      <c r="AO33" s="1"/>
      <c r="AP33" s="43"/>
      <c r="AQ33" s="1"/>
      <c r="AR33" s="33"/>
      <c r="AS33" s="1"/>
      <c r="AT33" s="2"/>
      <c r="AU33" s="33"/>
      <c r="AV33" s="33"/>
      <c r="AW33" s="1"/>
      <c r="AX33" s="33"/>
      <c r="AY33" s="1"/>
      <c r="AZ33" s="43"/>
      <c r="BA33" s="1"/>
    </row>
    <row r="34" spans="1:53" ht="12.5" x14ac:dyDescent="0.25">
      <c r="A34" s="8"/>
      <c r="B34" s="33" t="s">
        <v>6</v>
      </c>
      <c r="C34" s="33"/>
      <c r="D34" s="33">
        <v>83</v>
      </c>
      <c r="E34" s="57"/>
      <c r="F34" s="21">
        <v>44</v>
      </c>
      <c r="G34" s="33">
        <v>19</v>
      </c>
      <c r="H34" s="33"/>
      <c r="I34" s="6">
        <f>F34+G34</f>
        <v>63</v>
      </c>
      <c r="J34" s="33"/>
      <c r="K34" s="20">
        <f>IF(D34&gt;0,F34/D34,NA())</f>
        <v>0.53012048192771088</v>
      </c>
      <c r="L34" s="44">
        <f>IF(D34&gt;0,I34/D34,NA())</f>
        <v>0.75903614457831325</v>
      </c>
      <c r="M34" s="33"/>
      <c r="N34" s="33">
        <v>93</v>
      </c>
      <c r="O34" s="57"/>
      <c r="P34" s="21">
        <v>46</v>
      </c>
      <c r="Q34" s="33">
        <v>24</v>
      </c>
      <c r="R34" s="33"/>
      <c r="S34" s="6">
        <f>P34+Q34</f>
        <v>70</v>
      </c>
      <c r="T34" s="33"/>
      <c r="U34" s="20">
        <f>IF(N34&gt;0,P34/N34,NA())</f>
        <v>0.4946236559139785</v>
      </c>
      <c r="V34" s="44">
        <f>IF(N34&gt;0,S34/N34,NA())</f>
        <v>0.75268817204301075</v>
      </c>
      <c r="W34" s="33"/>
      <c r="X34" s="33">
        <v>66</v>
      </c>
      <c r="Y34" s="57"/>
      <c r="Z34" s="21">
        <v>41</v>
      </c>
      <c r="AA34" s="33">
        <v>11</v>
      </c>
      <c r="AB34" s="33"/>
      <c r="AC34" s="6">
        <f>Z34+AA34</f>
        <v>52</v>
      </c>
      <c r="AD34" s="33"/>
      <c r="AE34" s="20">
        <f>IF(X34&gt;0,Z34/X34,NA())</f>
        <v>0.62121212121212122</v>
      </c>
      <c r="AF34" s="44">
        <f>IF(X34&gt;0,AC34/X34,NA())</f>
        <v>0.78787878787878785</v>
      </c>
      <c r="AG34" s="33"/>
      <c r="AH34" s="33">
        <v>87</v>
      </c>
      <c r="AI34" s="57"/>
      <c r="AJ34" s="21">
        <v>54</v>
      </c>
      <c r="AK34" s="33">
        <v>18</v>
      </c>
      <c r="AL34" s="33"/>
      <c r="AM34" s="6">
        <f>AJ34+AK34</f>
        <v>72</v>
      </c>
      <c r="AN34" s="33"/>
      <c r="AO34" s="20">
        <f>IF(AH34&gt;0,AJ34/AH34,NA())</f>
        <v>0.62068965517241381</v>
      </c>
      <c r="AP34" s="44">
        <f>IF(AH34&gt;0,AM34/AH34,NA())</f>
        <v>0.82758620689655171</v>
      </c>
      <c r="AR34" s="33">
        <v>78</v>
      </c>
      <c r="AS34" s="57"/>
      <c r="AT34" s="21">
        <v>53</v>
      </c>
      <c r="AU34" s="33">
        <v>15</v>
      </c>
      <c r="AV34" s="33"/>
      <c r="AW34" s="6">
        <f>AT34+AU34</f>
        <v>68</v>
      </c>
      <c r="AX34" s="33"/>
      <c r="AY34" s="20">
        <f>IF(AR34&gt;0,AT34/AR34,NA())</f>
        <v>0.67948717948717952</v>
      </c>
      <c r="AZ34" s="44">
        <f>IF(AR34&gt;0,AW34/AR34,NA())</f>
        <v>0.87179487179487181</v>
      </c>
    </row>
    <row r="35" spans="1:53" ht="12.5" x14ac:dyDescent="0.25">
      <c r="A35" s="8"/>
      <c r="B35" s="33" t="s">
        <v>32</v>
      </c>
      <c r="C35" s="33"/>
      <c r="D35" s="33">
        <v>8</v>
      </c>
      <c r="E35" s="57"/>
      <c r="F35" s="21">
        <v>7</v>
      </c>
      <c r="G35" s="33">
        <v>1</v>
      </c>
      <c r="H35" s="33"/>
      <c r="I35" s="6">
        <f>F35+G35</f>
        <v>8</v>
      </c>
      <c r="J35" s="33"/>
      <c r="K35" s="20">
        <f>IF(D35&gt;0,F35/D35,NA())</f>
        <v>0.875</v>
      </c>
      <c r="L35" s="44">
        <f>IF(D35&gt;0,I35/D35,NA())</f>
        <v>1</v>
      </c>
      <c r="M35" s="33"/>
      <c r="N35" s="33">
        <v>12</v>
      </c>
      <c r="O35" s="57"/>
      <c r="P35" s="21">
        <v>5</v>
      </c>
      <c r="Q35" s="33">
        <v>6</v>
      </c>
      <c r="R35" s="33"/>
      <c r="S35" s="6">
        <f>P35+Q35</f>
        <v>11</v>
      </c>
      <c r="T35" s="33"/>
      <c r="U35" s="20">
        <f>IF(N35&gt;0,P35/N35,NA())</f>
        <v>0.41666666666666669</v>
      </c>
      <c r="V35" s="44">
        <f>IF(N35&gt;0,S35/N35,NA())</f>
        <v>0.91666666666666663</v>
      </c>
      <c r="W35" s="33"/>
      <c r="X35" s="33">
        <v>7</v>
      </c>
      <c r="Y35" s="57"/>
      <c r="Z35" s="21">
        <v>4</v>
      </c>
      <c r="AA35" s="33">
        <v>2</v>
      </c>
      <c r="AB35" s="33"/>
      <c r="AC35" s="6">
        <f>Z35+AA35</f>
        <v>6</v>
      </c>
      <c r="AD35" s="33"/>
      <c r="AE35" s="20">
        <f>IF(X35&gt;0,Z35/X35,NA())</f>
        <v>0.5714285714285714</v>
      </c>
      <c r="AF35" s="44">
        <f>IF(X35&gt;0,AC35/X35,NA())</f>
        <v>0.8571428571428571</v>
      </c>
      <c r="AG35" s="33"/>
      <c r="AH35" s="33">
        <v>9</v>
      </c>
      <c r="AI35" s="57"/>
      <c r="AJ35" s="21">
        <v>6</v>
      </c>
      <c r="AK35" s="33">
        <v>2</v>
      </c>
      <c r="AL35" s="33"/>
      <c r="AM35" s="6">
        <f>AJ35+AK35</f>
        <v>8</v>
      </c>
      <c r="AN35" s="33"/>
      <c r="AO35" s="20">
        <f>IF(AH35&gt;0,AJ35/AH35,NA())</f>
        <v>0.66666666666666663</v>
      </c>
      <c r="AP35" s="44">
        <f>IF(AH35&gt;0,AM35/AH35,NA())</f>
        <v>0.88888888888888884</v>
      </c>
      <c r="AR35" s="33">
        <v>5</v>
      </c>
      <c r="AS35" s="57"/>
      <c r="AT35" s="21">
        <v>3</v>
      </c>
      <c r="AU35" s="33"/>
      <c r="AV35" s="33"/>
      <c r="AW35" s="6">
        <f>AT35+AU35</f>
        <v>3</v>
      </c>
      <c r="AX35" s="33"/>
      <c r="AY35" s="20">
        <f>IF(AR35&gt;0,AT35/AR35,NA())</f>
        <v>0.6</v>
      </c>
      <c r="AZ35" s="44">
        <f>IF(AR35&gt;0,AW35/AR35,NA())</f>
        <v>0.6</v>
      </c>
    </row>
    <row r="36" spans="1:53" ht="13.5" thickBot="1" x14ac:dyDescent="0.35">
      <c r="A36" s="8"/>
      <c r="B36" s="9"/>
      <c r="C36" s="9"/>
      <c r="D36" s="53"/>
      <c r="E36" s="57"/>
      <c r="F36" s="8"/>
      <c r="G36" s="54"/>
      <c r="H36" s="54"/>
      <c r="I36" s="1"/>
      <c r="J36" s="54"/>
      <c r="K36" s="1"/>
      <c r="L36" s="43"/>
      <c r="M36" s="9"/>
      <c r="N36" s="53"/>
      <c r="O36" s="57"/>
      <c r="P36" s="8"/>
      <c r="Q36" s="54"/>
      <c r="R36" s="54"/>
      <c r="S36" s="1"/>
      <c r="T36" s="54"/>
      <c r="U36" s="1"/>
      <c r="V36" s="43"/>
      <c r="W36" s="9"/>
      <c r="X36" s="53"/>
      <c r="Y36" s="57"/>
      <c r="Z36" s="8"/>
      <c r="AA36" s="54"/>
      <c r="AB36" s="54"/>
      <c r="AC36" s="1"/>
      <c r="AD36" s="54"/>
      <c r="AE36" s="1"/>
      <c r="AF36" s="43"/>
      <c r="AG36" s="9"/>
      <c r="AH36" s="53"/>
      <c r="AI36" s="57"/>
      <c r="AJ36" s="8"/>
      <c r="AK36" s="54"/>
      <c r="AL36" s="54"/>
      <c r="AM36" s="1"/>
      <c r="AN36" s="54"/>
      <c r="AO36" s="1"/>
      <c r="AP36" s="43"/>
      <c r="AQ36" s="10"/>
      <c r="AR36" s="53"/>
      <c r="AS36" s="57"/>
      <c r="AT36" s="8"/>
      <c r="AU36" s="54"/>
      <c r="AV36" s="54"/>
      <c r="AW36" s="1"/>
      <c r="AX36" s="54"/>
      <c r="AY36" s="1"/>
      <c r="AZ36" s="43"/>
      <c r="BA36" s="10"/>
    </row>
    <row r="37" spans="1:53" ht="13.5" thickTop="1" x14ac:dyDescent="0.3">
      <c r="A37" s="29" t="s">
        <v>0</v>
      </c>
      <c r="B37" s="27"/>
      <c r="C37" s="27"/>
      <c r="D37" s="37">
        <f>SUM(D34:D35)</f>
        <v>91</v>
      </c>
      <c r="E37" s="37"/>
      <c r="F37" s="28">
        <f>SUM(F34:F35)</f>
        <v>51</v>
      </c>
      <c r="G37" s="37">
        <f>SUM(G34:G35)</f>
        <v>20</v>
      </c>
      <c r="H37" s="21"/>
      <c r="I37" s="28">
        <f>SUM(I34:I35)</f>
        <v>71</v>
      </c>
      <c r="J37" s="1"/>
      <c r="K37" s="31">
        <f>IF(D37&gt;0,F37/D37,NA())</f>
        <v>0.56043956043956045</v>
      </c>
      <c r="L37" s="46">
        <f>IF(D37&gt;0,I37/D37,NA())</f>
        <v>0.78021978021978022</v>
      </c>
      <c r="M37" s="27"/>
      <c r="N37" s="37">
        <f>SUM(N34:N35)</f>
        <v>105</v>
      </c>
      <c r="O37" s="37"/>
      <c r="P37" s="28">
        <f>SUM(P34:P35)</f>
        <v>51</v>
      </c>
      <c r="Q37" s="37">
        <f>SUM(Q34:Q35)</f>
        <v>30</v>
      </c>
      <c r="R37" s="21"/>
      <c r="S37" s="28">
        <f>SUM(S34:S35)</f>
        <v>81</v>
      </c>
      <c r="T37" s="1"/>
      <c r="U37" s="31">
        <f>IF(N37&gt;0,P37/N37,NA())</f>
        <v>0.48571428571428571</v>
      </c>
      <c r="V37" s="46">
        <f>IF(N37&gt;0,S37/N37,NA())</f>
        <v>0.77142857142857146</v>
      </c>
      <c r="W37" s="27"/>
      <c r="X37" s="37">
        <f>SUM(X34:X35)</f>
        <v>73</v>
      </c>
      <c r="Y37" s="37"/>
      <c r="Z37" s="28">
        <f>SUM(Z34:Z35)</f>
        <v>45</v>
      </c>
      <c r="AA37" s="37">
        <f>SUM(AA34:AA35)</f>
        <v>13</v>
      </c>
      <c r="AB37" s="21"/>
      <c r="AC37" s="28">
        <f>SUM(AC34:AC35)</f>
        <v>58</v>
      </c>
      <c r="AD37" s="1"/>
      <c r="AE37" s="31">
        <f>IF(X37&gt;0,Z37/X37,NA())</f>
        <v>0.61643835616438358</v>
      </c>
      <c r="AF37" s="46">
        <f>IF(X37&gt;0,AC37/X37,NA())</f>
        <v>0.79452054794520544</v>
      </c>
      <c r="AG37" s="27"/>
      <c r="AH37" s="37">
        <f>SUM(AH34:AH35)</f>
        <v>96</v>
      </c>
      <c r="AI37" s="37"/>
      <c r="AJ37" s="28">
        <f>SUM(AJ34:AJ35)</f>
        <v>60</v>
      </c>
      <c r="AK37" s="37">
        <f>SUM(AK34:AK35)</f>
        <v>20</v>
      </c>
      <c r="AL37" s="21"/>
      <c r="AM37" s="28">
        <f>SUM(AM34:AM35)</f>
        <v>80</v>
      </c>
      <c r="AN37" s="1"/>
      <c r="AO37" s="31">
        <f>IF(AH37&gt;0,AJ37/AH37,NA())</f>
        <v>0.625</v>
      </c>
      <c r="AP37" s="46">
        <f>IF(AH37&gt;0,AM37/AH37,NA())</f>
        <v>0.83333333333333337</v>
      </c>
      <c r="AQ37" s="28"/>
      <c r="AR37" s="37">
        <f>SUM(AR34:AR35)</f>
        <v>83</v>
      </c>
      <c r="AS37" s="37"/>
      <c r="AT37" s="28">
        <f>SUM(AT34:AT35)</f>
        <v>56</v>
      </c>
      <c r="AU37" s="37">
        <f>SUM(AU34:AU35)</f>
        <v>15</v>
      </c>
      <c r="AV37" s="21"/>
      <c r="AW37" s="28">
        <f>SUM(AW34:AW35)</f>
        <v>71</v>
      </c>
      <c r="AX37" s="1"/>
      <c r="AY37" s="31">
        <f>IF(AR37&gt;0,AT37/AR37,NA())</f>
        <v>0.67469879518072284</v>
      </c>
      <c r="AZ37" s="46">
        <f>IF(AR37&gt;0,AW37/AR37,NA())</f>
        <v>0.85542168674698793</v>
      </c>
      <c r="BA37" s="28"/>
    </row>
    <row r="38" spans="1:53" x14ac:dyDescent="0.3">
      <c r="A38" s="8"/>
      <c r="B38" s="9"/>
      <c r="C38" s="9"/>
      <c r="D38" s="53"/>
      <c r="E38" s="57"/>
      <c r="F38" s="2"/>
      <c r="G38" s="53"/>
      <c r="H38" s="53"/>
      <c r="I38" s="1"/>
      <c r="J38" s="53"/>
      <c r="K38" s="1"/>
      <c r="L38" s="43"/>
      <c r="M38" s="9"/>
      <c r="N38" s="53"/>
      <c r="O38" s="57"/>
      <c r="P38" s="2"/>
      <c r="Q38" s="53"/>
      <c r="R38" s="53"/>
      <c r="S38" s="1"/>
      <c r="T38" s="53"/>
      <c r="U38" s="1"/>
      <c r="V38" s="43"/>
      <c r="W38" s="9"/>
      <c r="X38" s="53"/>
      <c r="Y38" s="57"/>
      <c r="Z38" s="2"/>
      <c r="AA38" s="53"/>
      <c r="AB38" s="53"/>
      <c r="AC38" s="1"/>
      <c r="AD38" s="53"/>
      <c r="AE38" s="1"/>
      <c r="AF38" s="43"/>
      <c r="AG38" s="9"/>
      <c r="AH38" s="53"/>
      <c r="AI38" s="57"/>
      <c r="AJ38" s="2"/>
      <c r="AK38" s="53"/>
      <c r="AL38" s="53"/>
      <c r="AM38" s="1"/>
      <c r="AN38" s="53"/>
      <c r="AO38" s="1"/>
      <c r="AP38" s="43"/>
      <c r="AR38" s="53"/>
      <c r="AS38" s="57"/>
      <c r="AT38" s="2"/>
      <c r="AU38" s="53"/>
      <c r="AV38" s="53"/>
      <c r="AW38" s="1"/>
      <c r="AX38" s="53"/>
      <c r="AY38" s="1"/>
      <c r="AZ38" s="43"/>
    </row>
    <row r="39" spans="1:53" x14ac:dyDescent="0.3">
      <c r="A39" s="12" t="s">
        <v>5</v>
      </c>
      <c r="B39" s="25"/>
      <c r="C39" s="25"/>
      <c r="D39" s="33"/>
      <c r="E39" s="1"/>
      <c r="F39" s="2"/>
      <c r="G39" s="33"/>
      <c r="H39" s="33"/>
      <c r="I39" s="1"/>
      <c r="J39" s="33"/>
      <c r="K39" s="1"/>
      <c r="L39" s="43"/>
      <c r="M39" s="25"/>
      <c r="N39" s="33"/>
      <c r="O39" s="1"/>
      <c r="P39" s="2"/>
      <c r="Q39" s="33"/>
      <c r="R39" s="33"/>
      <c r="S39" s="1"/>
      <c r="T39" s="33"/>
      <c r="U39" s="1"/>
      <c r="V39" s="43"/>
      <c r="W39" s="25"/>
      <c r="X39" s="33"/>
      <c r="Y39" s="1"/>
      <c r="Z39" s="2"/>
      <c r="AA39" s="33"/>
      <c r="AB39" s="33"/>
      <c r="AC39" s="1"/>
      <c r="AD39" s="33"/>
      <c r="AE39" s="1"/>
      <c r="AF39" s="43"/>
      <c r="AG39" s="25"/>
      <c r="AH39" s="33"/>
      <c r="AI39" s="1"/>
      <c r="AJ39" s="2"/>
      <c r="AK39" s="33"/>
      <c r="AL39" s="33"/>
      <c r="AM39" s="1"/>
      <c r="AN39" s="33"/>
      <c r="AO39" s="1"/>
      <c r="AP39" s="43"/>
      <c r="AQ39" s="1"/>
      <c r="AR39" s="33"/>
      <c r="AS39" s="1"/>
      <c r="AT39" s="2"/>
      <c r="AU39" s="33"/>
      <c r="AV39" s="33"/>
      <c r="AW39" s="1"/>
      <c r="AX39" s="33"/>
      <c r="AY39" s="1"/>
      <c r="AZ39" s="43"/>
      <c r="BA39" s="1"/>
    </row>
    <row r="40" spans="1:53" ht="12.5" x14ac:dyDescent="0.25">
      <c r="A40" s="8"/>
      <c r="B40" s="33" t="s">
        <v>45</v>
      </c>
      <c r="C40" s="33"/>
      <c r="D40" s="33">
        <v>24</v>
      </c>
      <c r="E40" s="57"/>
      <c r="F40" s="21">
        <v>11</v>
      </c>
      <c r="G40" s="33">
        <v>11</v>
      </c>
      <c r="H40" s="33"/>
      <c r="I40" s="6">
        <f t="shared" ref="I40:I45" si="15">F40+G40</f>
        <v>22</v>
      </c>
      <c r="J40" s="33"/>
      <c r="K40" s="20">
        <f t="shared" ref="K40:K45" si="16">IF(D40&gt;0,F40/D40,NA())</f>
        <v>0.45833333333333331</v>
      </c>
      <c r="L40" s="44">
        <f t="shared" ref="L40:L45" si="17">IF(D40&gt;0,I40/D40,NA())</f>
        <v>0.91666666666666663</v>
      </c>
      <c r="M40" s="33"/>
      <c r="N40" s="33">
        <v>22</v>
      </c>
      <c r="O40" s="57"/>
      <c r="P40" s="21">
        <v>10</v>
      </c>
      <c r="Q40" s="33">
        <v>7</v>
      </c>
      <c r="R40" s="33"/>
      <c r="S40" s="6">
        <f t="shared" ref="S40:S45" si="18">P40+Q40</f>
        <v>17</v>
      </c>
      <c r="T40" s="33"/>
      <c r="U40" s="20">
        <f t="shared" ref="U40:U45" si="19">IF(N40&gt;0,P40/N40,NA())</f>
        <v>0.45454545454545453</v>
      </c>
      <c r="V40" s="44">
        <f t="shared" ref="V40:V45" si="20">IF(N40&gt;0,S40/N40,NA())</f>
        <v>0.77272727272727271</v>
      </c>
      <c r="W40" s="33"/>
      <c r="X40" s="33">
        <v>17</v>
      </c>
      <c r="Y40" s="57"/>
      <c r="Z40" s="21">
        <v>9</v>
      </c>
      <c r="AA40" s="33">
        <v>5</v>
      </c>
      <c r="AB40" s="33"/>
      <c r="AC40" s="6">
        <f t="shared" ref="AC40:AC45" si="21">Z40+AA40</f>
        <v>14</v>
      </c>
      <c r="AD40" s="33"/>
      <c r="AE40" s="20">
        <f t="shared" ref="AE40:AE45" si="22">IF(X40&gt;0,Z40/X40,NA())</f>
        <v>0.52941176470588236</v>
      </c>
      <c r="AF40" s="44">
        <f t="shared" ref="AF40:AF45" si="23">IF(X40&gt;0,AC40/X40,NA())</f>
        <v>0.82352941176470584</v>
      </c>
      <c r="AG40" s="33"/>
      <c r="AH40" s="33">
        <v>19</v>
      </c>
      <c r="AI40" s="57"/>
      <c r="AJ40" s="21">
        <v>10</v>
      </c>
      <c r="AK40" s="33">
        <v>7</v>
      </c>
      <c r="AL40" s="33"/>
      <c r="AM40" s="6">
        <f t="shared" ref="AM40:AM45" si="24">AJ40+AK40</f>
        <v>17</v>
      </c>
      <c r="AN40" s="33"/>
      <c r="AO40" s="20">
        <f t="shared" ref="AO40:AO45" si="25">IF(AH40&gt;0,AJ40/AH40,NA())</f>
        <v>0.52631578947368418</v>
      </c>
      <c r="AP40" s="44">
        <f t="shared" ref="AP40:AP45" si="26">IF(AH40&gt;0,AM40/AH40,NA())</f>
        <v>0.89473684210526316</v>
      </c>
      <c r="AR40" s="33">
        <v>16</v>
      </c>
      <c r="AS40" s="57"/>
      <c r="AT40" s="21">
        <v>7</v>
      </c>
      <c r="AU40" s="33">
        <v>5</v>
      </c>
      <c r="AV40" s="33"/>
      <c r="AW40" s="6">
        <f t="shared" ref="AW40:AW45" si="27">AT40+AU40</f>
        <v>12</v>
      </c>
      <c r="AX40" s="33"/>
      <c r="AY40" s="20">
        <f t="shared" ref="AY40:AY45" si="28">IF(AR40&gt;0,AT40/AR40,NA())</f>
        <v>0.4375</v>
      </c>
      <c r="AZ40" s="44">
        <f t="shared" ref="AZ40:AZ45" si="29">IF(AR40&gt;0,AW40/AR40,NA())</f>
        <v>0.75</v>
      </c>
    </row>
    <row r="41" spans="1:53" ht="12.5" x14ac:dyDescent="0.25">
      <c r="A41" s="8"/>
      <c r="B41" s="34" t="s">
        <v>4</v>
      </c>
      <c r="C41" s="34"/>
      <c r="D41" s="34">
        <v>22</v>
      </c>
      <c r="E41" s="57"/>
      <c r="F41" s="21">
        <v>12</v>
      </c>
      <c r="G41" s="34">
        <v>3</v>
      </c>
      <c r="H41" s="34"/>
      <c r="I41" s="6">
        <f t="shared" si="15"/>
        <v>15</v>
      </c>
      <c r="J41" s="34"/>
      <c r="K41" s="20">
        <f t="shared" si="16"/>
        <v>0.54545454545454541</v>
      </c>
      <c r="L41" s="44">
        <f t="shared" si="17"/>
        <v>0.68181818181818177</v>
      </c>
      <c r="M41" s="34"/>
      <c r="N41" s="34">
        <v>19</v>
      </c>
      <c r="O41" s="57"/>
      <c r="P41" s="21">
        <v>15</v>
      </c>
      <c r="Q41" s="34">
        <v>2</v>
      </c>
      <c r="R41" s="34"/>
      <c r="S41" s="6">
        <f t="shared" si="18"/>
        <v>17</v>
      </c>
      <c r="T41" s="34"/>
      <c r="U41" s="20">
        <f t="shared" si="19"/>
        <v>0.78947368421052633</v>
      </c>
      <c r="V41" s="44">
        <f t="shared" si="20"/>
        <v>0.89473684210526316</v>
      </c>
      <c r="W41" s="34"/>
      <c r="X41" s="34">
        <v>21</v>
      </c>
      <c r="Y41" s="57"/>
      <c r="Z41" s="21">
        <v>12</v>
      </c>
      <c r="AA41" s="34">
        <v>2</v>
      </c>
      <c r="AB41" s="34"/>
      <c r="AC41" s="6">
        <f t="shared" si="21"/>
        <v>14</v>
      </c>
      <c r="AD41" s="34"/>
      <c r="AE41" s="20">
        <f t="shared" si="22"/>
        <v>0.5714285714285714</v>
      </c>
      <c r="AF41" s="44">
        <f t="shared" si="23"/>
        <v>0.66666666666666663</v>
      </c>
      <c r="AG41" s="34"/>
      <c r="AH41" s="34">
        <v>21</v>
      </c>
      <c r="AI41" s="57"/>
      <c r="AJ41" s="21">
        <v>14</v>
      </c>
      <c r="AK41" s="34">
        <v>5</v>
      </c>
      <c r="AL41" s="34"/>
      <c r="AM41" s="6">
        <f t="shared" si="24"/>
        <v>19</v>
      </c>
      <c r="AN41" s="34"/>
      <c r="AO41" s="20">
        <f t="shared" si="25"/>
        <v>0.66666666666666663</v>
      </c>
      <c r="AP41" s="44">
        <f t="shared" si="26"/>
        <v>0.90476190476190477</v>
      </c>
      <c r="AR41" s="34">
        <v>37</v>
      </c>
      <c r="AS41" s="57"/>
      <c r="AT41" s="21">
        <v>24</v>
      </c>
      <c r="AU41" s="34">
        <v>2</v>
      </c>
      <c r="AV41" s="34"/>
      <c r="AW41" s="6">
        <f t="shared" si="27"/>
        <v>26</v>
      </c>
      <c r="AX41" s="34"/>
      <c r="AY41" s="20">
        <f t="shared" si="28"/>
        <v>0.64864864864864868</v>
      </c>
      <c r="AZ41" s="44">
        <f t="shared" si="29"/>
        <v>0.70270270270270274</v>
      </c>
    </row>
    <row r="42" spans="1:53" ht="12.5" x14ac:dyDescent="0.25">
      <c r="A42" s="8"/>
      <c r="B42" s="33" t="s">
        <v>3</v>
      </c>
      <c r="C42" s="33"/>
      <c r="D42" s="33">
        <v>95</v>
      </c>
      <c r="E42" s="57"/>
      <c r="F42" s="21">
        <v>58</v>
      </c>
      <c r="G42" s="33">
        <v>10</v>
      </c>
      <c r="H42" s="33"/>
      <c r="I42" s="6">
        <f t="shared" si="15"/>
        <v>68</v>
      </c>
      <c r="J42" s="33"/>
      <c r="K42" s="20">
        <f t="shared" si="16"/>
        <v>0.61052631578947369</v>
      </c>
      <c r="L42" s="44">
        <f t="shared" si="17"/>
        <v>0.71578947368421053</v>
      </c>
      <c r="M42" s="33"/>
      <c r="N42" s="33">
        <v>90</v>
      </c>
      <c r="O42" s="57"/>
      <c r="P42" s="21">
        <v>58</v>
      </c>
      <c r="Q42" s="33">
        <v>10</v>
      </c>
      <c r="R42" s="33"/>
      <c r="S42" s="6">
        <f t="shared" si="18"/>
        <v>68</v>
      </c>
      <c r="T42" s="33"/>
      <c r="U42" s="20">
        <f t="shared" si="19"/>
        <v>0.64444444444444449</v>
      </c>
      <c r="V42" s="44">
        <f t="shared" si="20"/>
        <v>0.75555555555555554</v>
      </c>
      <c r="W42" s="33"/>
      <c r="X42" s="33">
        <v>70</v>
      </c>
      <c r="Y42" s="57"/>
      <c r="Z42" s="21">
        <v>43</v>
      </c>
      <c r="AA42" s="33">
        <v>12</v>
      </c>
      <c r="AB42" s="33"/>
      <c r="AC42" s="6">
        <f t="shared" si="21"/>
        <v>55</v>
      </c>
      <c r="AD42" s="33"/>
      <c r="AE42" s="20">
        <f t="shared" si="22"/>
        <v>0.61428571428571432</v>
      </c>
      <c r="AF42" s="44">
        <f t="shared" si="23"/>
        <v>0.7857142857142857</v>
      </c>
      <c r="AG42" s="33"/>
      <c r="AH42" s="33">
        <v>67</v>
      </c>
      <c r="AI42" s="57"/>
      <c r="AJ42" s="21">
        <v>44</v>
      </c>
      <c r="AK42" s="33">
        <v>10</v>
      </c>
      <c r="AL42" s="33"/>
      <c r="AM42" s="6">
        <f t="shared" si="24"/>
        <v>54</v>
      </c>
      <c r="AN42" s="33"/>
      <c r="AO42" s="20">
        <f t="shared" si="25"/>
        <v>0.65671641791044777</v>
      </c>
      <c r="AP42" s="44">
        <f t="shared" si="26"/>
        <v>0.80597014925373134</v>
      </c>
      <c r="AR42" s="33">
        <v>69</v>
      </c>
      <c r="AS42" s="57"/>
      <c r="AT42" s="21">
        <v>44</v>
      </c>
      <c r="AU42" s="33">
        <v>8</v>
      </c>
      <c r="AV42" s="33"/>
      <c r="AW42" s="6">
        <f t="shared" si="27"/>
        <v>52</v>
      </c>
      <c r="AX42" s="33"/>
      <c r="AY42" s="20">
        <f t="shared" si="28"/>
        <v>0.6376811594202898</v>
      </c>
      <c r="AZ42" s="44">
        <f t="shared" si="29"/>
        <v>0.75362318840579712</v>
      </c>
    </row>
    <row r="43" spans="1:53" ht="12.5" x14ac:dyDescent="0.25">
      <c r="A43" s="8"/>
      <c r="B43" s="33" t="s">
        <v>2</v>
      </c>
      <c r="C43" s="33"/>
      <c r="D43" s="33">
        <v>61</v>
      </c>
      <c r="E43" s="57"/>
      <c r="F43" s="21">
        <v>37</v>
      </c>
      <c r="G43" s="33">
        <v>12</v>
      </c>
      <c r="H43" s="33"/>
      <c r="I43" s="6">
        <f t="shared" si="15"/>
        <v>49</v>
      </c>
      <c r="J43" s="33"/>
      <c r="K43" s="20">
        <f t="shared" si="16"/>
        <v>0.60655737704918034</v>
      </c>
      <c r="L43" s="44">
        <f t="shared" si="17"/>
        <v>0.80327868852459017</v>
      </c>
      <c r="M43" s="33"/>
      <c r="N43" s="33">
        <v>66</v>
      </c>
      <c r="O43" s="57"/>
      <c r="P43" s="21">
        <v>32</v>
      </c>
      <c r="Q43" s="33">
        <v>17</v>
      </c>
      <c r="R43" s="33"/>
      <c r="S43" s="6">
        <f t="shared" si="18"/>
        <v>49</v>
      </c>
      <c r="T43" s="33"/>
      <c r="U43" s="20">
        <f t="shared" si="19"/>
        <v>0.48484848484848486</v>
      </c>
      <c r="V43" s="44">
        <f t="shared" si="20"/>
        <v>0.74242424242424243</v>
      </c>
      <c r="W43" s="33"/>
      <c r="X43" s="33">
        <v>69</v>
      </c>
      <c r="Y43" s="57"/>
      <c r="Z43" s="21">
        <v>51</v>
      </c>
      <c r="AA43" s="33">
        <v>7</v>
      </c>
      <c r="AB43" s="33"/>
      <c r="AC43" s="6">
        <f t="shared" si="21"/>
        <v>58</v>
      </c>
      <c r="AD43" s="33"/>
      <c r="AE43" s="20">
        <f t="shared" si="22"/>
        <v>0.73913043478260865</v>
      </c>
      <c r="AF43" s="44">
        <f t="shared" si="23"/>
        <v>0.84057971014492749</v>
      </c>
      <c r="AG43" s="33"/>
      <c r="AH43" s="33">
        <v>78</v>
      </c>
      <c r="AI43" s="57"/>
      <c r="AJ43" s="21">
        <v>52</v>
      </c>
      <c r="AK43" s="33">
        <v>15</v>
      </c>
      <c r="AL43" s="33"/>
      <c r="AM43" s="6">
        <f t="shared" si="24"/>
        <v>67</v>
      </c>
      <c r="AN43" s="33"/>
      <c r="AO43" s="20">
        <f t="shared" si="25"/>
        <v>0.66666666666666663</v>
      </c>
      <c r="AP43" s="44">
        <f t="shared" si="26"/>
        <v>0.85897435897435892</v>
      </c>
      <c r="AR43" s="33">
        <v>58</v>
      </c>
      <c r="AS43" s="57"/>
      <c r="AT43" s="21">
        <v>42</v>
      </c>
      <c r="AU43" s="33">
        <v>5</v>
      </c>
      <c r="AV43" s="33"/>
      <c r="AW43" s="6">
        <f t="shared" si="27"/>
        <v>47</v>
      </c>
      <c r="AX43" s="33"/>
      <c r="AY43" s="20">
        <f t="shared" si="28"/>
        <v>0.72413793103448276</v>
      </c>
      <c r="AZ43" s="44">
        <f t="shared" si="29"/>
        <v>0.81034482758620685</v>
      </c>
    </row>
    <row r="44" spans="1:53" ht="12.5" x14ac:dyDescent="0.25">
      <c r="A44" s="8"/>
      <c r="B44" s="33" t="s">
        <v>30</v>
      </c>
      <c r="C44" s="33"/>
      <c r="D44" s="33">
        <v>20</v>
      </c>
      <c r="E44" s="57"/>
      <c r="F44" s="21">
        <v>13</v>
      </c>
      <c r="G44" s="33">
        <v>1</v>
      </c>
      <c r="H44" s="33"/>
      <c r="I44" s="6">
        <f t="shared" si="15"/>
        <v>14</v>
      </c>
      <c r="J44" s="33"/>
      <c r="K44" s="20">
        <f t="shared" si="16"/>
        <v>0.65</v>
      </c>
      <c r="L44" s="44">
        <f t="shared" si="17"/>
        <v>0.7</v>
      </c>
      <c r="M44" s="33"/>
      <c r="N44" s="33">
        <v>17</v>
      </c>
      <c r="O44" s="57"/>
      <c r="P44" s="21">
        <v>10</v>
      </c>
      <c r="Q44" s="33">
        <v>3</v>
      </c>
      <c r="R44" s="33"/>
      <c r="S44" s="6">
        <f t="shared" si="18"/>
        <v>13</v>
      </c>
      <c r="T44" s="33"/>
      <c r="U44" s="20">
        <f t="shared" si="19"/>
        <v>0.58823529411764708</v>
      </c>
      <c r="V44" s="44">
        <f t="shared" si="20"/>
        <v>0.76470588235294112</v>
      </c>
      <c r="W44" s="33"/>
      <c r="X44" s="33">
        <v>19</v>
      </c>
      <c r="Y44" s="57"/>
      <c r="Z44" s="21">
        <v>14</v>
      </c>
      <c r="AA44" s="33">
        <v>2</v>
      </c>
      <c r="AB44" s="33"/>
      <c r="AC44" s="6">
        <f t="shared" si="21"/>
        <v>16</v>
      </c>
      <c r="AD44" s="33"/>
      <c r="AE44" s="20">
        <f t="shared" si="22"/>
        <v>0.73684210526315785</v>
      </c>
      <c r="AF44" s="44">
        <f t="shared" si="23"/>
        <v>0.84210526315789469</v>
      </c>
      <c r="AG44" s="33"/>
      <c r="AH44" s="33">
        <v>18</v>
      </c>
      <c r="AI44" s="57"/>
      <c r="AJ44" s="21">
        <v>14</v>
      </c>
      <c r="AK44" s="33"/>
      <c r="AL44" s="33"/>
      <c r="AM44" s="6">
        <f t="shared" si="24"/>
        <v>14</v>
      </c>
      <c r="AN44" s="33"/>
      <c r="AO44" s="20">
        <f t="shared" si="25"/>
        <v>0.77777777777777779</v>
      </c>
      <c r="AP44" s="44">
        <f t="shared" si="26"/>
        <v>0.77777777777777779</v>
      </c>
      <c r="AR44" s="33">
        <v>17</v>
      </c>
      <c r="AS44" s="57"/>
      <c r="AT44" s="21">
        <v>13</v>
      </c>
      <c r="AU44" s="33">
        <v>1</v>
      </c>
      <c r="AV44" s="33"/>
      <c r="AW44" s="6">
        <f t="shared" si="27"/>
        <v>14</v>
      </c>
      <c r="AX44" s="33"/>
      <c r="AY44" s="20">
        <f t="shared" si="28"/>
        <v>0.76470588235294112</v>
      </c>
      <c r="AZ44" s="44">
        <f t="shared" si="29"/>
        <v>0.82352941176470584</v>
      </c>
    </row>
    <row r="45" spans="1:53" ht="12.5" x14ac:dyDescent="0.25">
      <c r="A45" s="8"/>
      <c r="B45" s="33" t="s">
        <v>1</v>
      </c>
      <c r="C45" s="33"/>
      <c r="D45" s="33">
        <v>45</v>
      </c>
      <c r="E45" s="57"/>
      <c r="F45" s="21">
        <v>39</v>
      </c>
      <c r="G45" s="33">
        <v>1</v>
      </c>
      <c r="H45" s="33"/>
      <c r="I45" s="6">
        <f t="shared" si="15"/>
        <v>40</v>
      </c>
      <c r="J45" s="33"/>
      <c r="K45" s="20">
        <f t="shared" si="16"/>
        <v>0.8666666666666667</v>
      </c>
      <c r="L45" s="44">
        <f t="shared" si="17"/>
        <v>0.88888888888888884</v>
      </c>
      <c r="M45" s="33"/>
      <c r="N45" s="33">
        <v>60</v>
      </c>
      <c r="O45" s="57"/>
      <c r="P45" s="21">
        <v>49</v>
      </c>
      <c r="Q45" s="33">
        <v>2</v>
      </c>
      <c r="R45" s="33"/>
      <c r="S45" s="6">
        <f t="shared" si="18"/>
        <v>51</v>
      </c>
      <c r="T45" s="33"/>
      <c r="U45" s="20">
        <f t="shared" si="19"/>
        <v>0.81666666666666665</v>
      </c>
      <c r="V45" s="44">
        <f t="shared" si="20"/>
        <v>0.85</v>
      </c>
      <c r="W45" s="33"/>
      <c r="X45" s="33">
        <v>43</v>
      </c>
      <c r="Y45" s="57"/>
      <c r="Z45" s="21">
        <v>39</v>
      </c>
      <c r="AA45" s="33">
        <v>1</v>
      </c>
      <c r="AB45" s="33"/>
      <c r="AC45" s="6">
        <f t="shared" si="21"/>
        <v>40</v>
      </c>
      <c r="AD45" s="33"/>
      <c r="AE45" s="20">
        <f t="shared" si="22"/>
        <v>0.90697674418604646</v>
      </c>
      <c r="AF45" s="44">
        <f t="shared" si="23"/>
        <v>0.93023255813953487</v>
      </c>
      <c r="AG45" s="33"/>
      <c r="AH45" s="33">
        <v>44</v>
      </c>
      <c r="AI45" s="57"/>
      <c r="AJ45" s="21">
        <v>36</v>
      </c>
      <c r="AK45" s="33">
        <v>3</v>
      </c>
      <c r="AL45" s="33"/>
      <c r="AM45" s="6">
        <f t="shared" si="24"/>
        <v>39</v>
      </c>
      <c r="AN45" s="33"/>
      <c r="AO45" s="20">
        <f t="shared" si="25"/>
        <v>0.81818181818181823</v>
      </c>
      <c r="AP45" s="44">
        <f t="shared" si="26"/>
        <v>0.88636363636363635</v>
      </c>
      <c r="AR45" s="33">
        <v>34</v>
      </c>
      <c r="AS45" s="57"/>
      <c r="AT45" s="21">
        <v>21</v>
      </c>
      <c r="AU45" s="33">
        <v>3</v>
      </c>
      <c r="AV45" s="33"/>
      <c r="AW45" s="6">
        <f t="shared" si="27"/>
        <v>24</v>
      </c>
      <c r="AX45" s="33"/>
      <c r="AY45" s="20">
        <f t="shared" si="28"/>
        <v>0.61764705882352944</v>
      </c>
      <c r="AZ45" s="44">
        <f t="shared" si="29"/>
        <v>0.70588235294117652</v>
      </c>
    </row>
    <row r="46" spans="1:53" ht="13.5" thickBot="1" x14ac:dyDescent="0.35">
      <c r="A46" s="8"/>
      <c r="B46" s="9"/>
      <c r="C46" s="9"/>
      <c r="D46" s="53"/>
      <c r="E46" s="57"/>
      <c r="F46" s="2"/>
      <c r="G46" s="54"/>
      <c r="H46" s="54"/>
      <c r="I46" s="1"/>
      <c r="J46" s="54"/>
      <c r="K46" s="1"/>
      <c r="L46" s="43"/>
      <c r="M46" s="9"/>
      <c r="N46" s="53"/>
      <c r="O46" s="57"/>
      <c r="P46" s="2"/>
      <c r="Q46" s="54"/>
      <c r="R46" s="54"/>
      <c r="S46" s="1"/>
      <c r="T46" s="54"/>
      <c r="U46" s="1"/>
      <c r="V46" s="43"/>
      <c r="W46" s="9"/>
      <c r="X46" s="53"/>
      <c r="Y46" s="57"/>
      <c r="Z46" s="2"/>
      <c r="AA46" s="54"/>
      <c r="AB46" s="54"/>
      <c r="AC46" s="1"/>
      <c r="AD46" s="54"/>
      <c r="AE46" s="1"/>
      <c r="AF46" s="43"/>
      <c r="AG46" s="9"/>
      <c r="AH46" s="53"/>
      <c r="AI46" s="57"/>
      <c r="AJ46" s="2"/>
      <c r="AK46" s="54"/>
      <c r="AL46" s="54"/>
      <c r="AM46" s="1"/>
      <c r="AN46" s="54"/>
      <c r="AO46" s="1"/>
      <c r="AP46" s="43"/>
      <c r="AQ46" s="10"/>
      <c r="AR46" s="53"/>
      <c r="AS46" s="57"/>
      <c r="AT46" s="2"/>
      <c r="AU46" s="54"/>
      <c r="AV46" s="54"/>
      <c r="AW46" s="1"/>
      <c r="AX46" s="54"/>
      <c r="AY46" s="1"/>
      <c r="AZ46" s="43"/>
      <c r="BA46" s="10"/>
    </row>
    <row r="47" spans="1:53" ht="13.5" thickTop="1" x14ac:dyDescent="0.3">
      <c r="A47" s="29" t="s">
        <v>0</v>
      </c>
      <c r="B47" s="27"/>
      <c r="C47" s="27"/>
      <c r="D47" s="38">
        <f>SUM(D40:D45)</f>
        <v>267</v>
      </c>
      <c r="E47" s="59"/>
      <c r="F47" s="30">
        <f>SUM(F40:F45)</f>
        <v>170</v>
      </c>
      <c r="G47" s="38">
        <f>SUM(G40:G45)</f>
        <v>38</v>
      </c>
      <c r="H47" s="1"/>
      <c r="I47" s="30">
        <f>SUM(I40:I45)</f>
        <v>208</v>
      </c>
      <c r="J47" s="1"/>
      <c r="K47" s="31">
        <f>IF(D47&gt;0,F47/D47,NA())</f>
        <v>0.63670411985018727</v>
      </c>
      <c r="L47" s="46">
        <f>IF(D47&gt;0,I47/D47,NA())</f>
        <v>0.77902621722846443</v>
      </c>
      <c r="M47" s="27"/>
      <c r="N47" s="38">
        <f>SUM(N40:N45)</f>
        <v>274</v>
      </c>
      <c r="O47" s="59"/>
      <c r="P47" s="30">
        <f>SUM(P40:P45)</f>
        <v>174</v>
      </c>
      <c r="Q47" s="38">
        <f>SUM(Q40:Q45)</f>
        <v>41</v>
      </c>
      <c r="R47" s="1"/>
      <c r="S47" s="30">
        <f>SUM(S40:S45)</f>
        <v>215</v>
      </c>
      <c r="T47" s="1"/>
      <c r="U47" s="31">
        <f>IF(N47&gt;0,P47/N47,NA())</f>
        <v>0.63503649635036497</v>
      </c>
      <c r="V47" s="46">
        <f>IF(N47&gt;0,S47/N47,NA())</f>
        <v>0.78467153284671531</v>
      </c>
      <c r="W47" s="27"/>
      <c r="X47" s="38">
        <f>SUM(X40:X45)</f>
        <v>239</v>
      </c>
      <c r="Y47" s="59"/>
      <c r="Z47" s="30">
        <f>SUM(Z40:Z45)</f>
        <v>168</v>
      </c>
      <c r="AA47" s="38">
        <f>SUM(AA40:AA45)</f>
        <v>29</v>
      </c>
      <c r="AB47" s="1"/>
      <c r="AC47" s="30">
        <f>SUM(AC40:AC45)</f>
        <v>197</v>
      </c>
      <c r="AD47" s="1"/>
      <c r="AE47" s="31">
        <f>IF(X47&gt;0,Z47/X47,NA())</f>
        <v>0.70292887029288698</v>
      </c>
      <c r="AF47" s="46">
        <f>IF(X47&gt;0,AC47/X47,NA())</f>
        <v>0.82426778242677823</v>
      </c>
      <c r="AG47" s="27"/>
      <c r="AH47" s="38">
        <f>SUM(AH40:AH45)</f>
        <v>247</v>
      </c>
      <c r="AI47" s="59"/>
      <c r="AJ47" s="30">
        <f>SUM(AJ40:AJ45)</f>
        <v>170</v>
      </c>
      <c r="AK47" s="38">
        <f>SUM(AK40:AK45)</f>
        <v>40</v>
      </c>
      <c r="AL47" s="1"/>
      <c r="AM47" s="30">
        <f>SUM(AM40:AM45)</f>
        <v>210</v>
      </c>
      <c r="AN47" s="1"/>
      <c r="AO47" s="31">
        <f>IF(AH47&gt;0,AJ47/AH47,NA())</f>
        <v>0.68825910931174084</v>
      </c>
      <c r="AP47" s="46">
        <f>IF(AH47&gt;0,AM47/AH47,NA())</f>
        <v>0.8502024291497976</v>
      </c>
      <c r="AQ47" s="28"/>
      <c r="AR47" s="38">
        <f>SUM(AR40:AR45)</f>
        <v>231</v>
      </c>
      <c r="AS47" s="59"/>
      <c r="AT47" s="30">
        <f>SUM(AT40:AT45)</f>
        <v>151</v>
      </c>
      <c r="AU47" s="38">
        <f>SUM(AU40:AU45)</f>
        <v>24</v>
      </c>
      <c r="AV47" s="1"/>
      <c r="AW47" s="30">
        <f>SUM(AW40:AW45)</f>
        <v>175</v>
      </c>
      <c r="AX47" s="1"/>
      <c r="AY47" s="31">
        <f>IF(AR47&gt;0,AT47/AR47,NA())</f>
        <v>0.65367965367965364</v>
      </c>
      <c r="AZ47" s="46">
        <f>IF(AR47&gt;0,AW47/AR47,NA())</f>
        <v>0.75757575757575757</v>
      </c>
      <c r="BA47" s="28"/>
    </row>
    <row r="48" spans="1:53" ht="13.5" thickBot="1" x14ac:dyDescent="0.35">
      <c r="A48" s="8"/>
      <c r="B48" s="7"/>
      <c r="C48" s="7"/>
      <c r="D48" s="52"/>
      <c r="E48" s="1"/>
      <c r="F48" s="2"/>
      <c r="G48" s="55"/>
      <c r="H48" s="55"/>
      <c r="I48" s="1"/>
      <c r="J48" s="55"/>
      <c r="K48" s="1"/>
      <c r="L48" s="43"/>
      <c r="M48" s="7"/>
      <c r="N48" s="52"/>
      <c r="O48" s="1"/>
      <c r="P48" s="2"/>
      <c r="Q48" s="55"/>
      <c r="R48" s="55"/>
      <c r="S48" s="1"/>
      <c r="T48" s="55"/>
      <c r="U48" s="1"/>
      <c r="V48" s="43"/>
      <c r="W48" s="7"/>
      <c r="X48" s="52"/>
      <c r="Y48" s="1"/>
      <c r="Z48" s="2"/>
      <c r="AA48" s="55"/>
      <c r="AB48" s="55"/>
      <c r="AC48" s="1"/>
      <c r="AD48" s="55"/>
      <c r="AE48" s="1"/>
      <c r="AF48" s="43"/>
      <c r="AG48" s="7"/>
      <c r="AH48" s="52"/>
      <c r="AI48" s="1"/>
      <c r="AJ48" s="2"/>
      <c r="AK48" s="55"/>
      <c r="AL48" s="55"/>
      <c r="AM48" s="1"/>
      <c r="AN48" s="55"/>
      <c r="AO48" s="1"/>
      <c r="AP48" s="43"/>
      <c r="AQ48" s="1"/>
      <c r="AR48" s="52"/>
      <c r="AS48" s="1"/>
      <c r="AT48" s="2"/>
      <c r="AU48" s="55"/>
      <c r="AV48" s="55"/>
      <c r="AW48" s="1"/>
      <c r="AX48" s="55"/>
      <c r="AY48" s="1"/>
      <c r="AZ48" s="43"/>
      <c r="BA48" s="1"/>
    </row>
    <row r="49" spans="1:53" ht="13.5" thickTop="1" x14ac:dyDescent="0.3">
      <c r="A49" s="28" t="s">
        <v>34</v>
      </c>
      <c r="B49" s="27"/>
      <c r="C49" s="27"/>
      <c r="D49" s="38">
        <f>SUM(D47,D37,D27)</f>
        <v>637</v>
      </c>
      <c r="E49" s="37"/>
      <c r="F49" s="38">
        <f>SUM(F47,F37,F27)</f>
        <v>368</v>
      </c>
      <c r="G49" s="38">
        <f>SUM(G47,G37,G27)</f>
        <v>90</v>
      </c>
      <c r="H49" s="1"/>
      <c r="I49" s="38">
        <f>SUM(I47,I37,I27)</f>
        <v>458</v>
      </c>
      <c r="J49" s="1"/>
      <c r="K49" s="31">
        <f>IF(D49&gt;0,F49/D49,NA())</f>
        <v>0.57770800627943486</v>
      </c>
      <c r="L49" s="46">
        <f>IF(D49&gt;0,I49/D49,NA())</f>
        <v>0.7189952904238619</v>
      </c>
      <c r="M49" s="27"/>
      <c r="N49" s="38">
        <f>SUM(N47,N37,N27)</f>
        <v>646</v>
      </c>
      <c r="O49" s="37"/>
      <c r="P49" s="38">
        <f>SUM(P47,P37,P27)</f>
        <v>381</v>
      </c>
      <c r="Q49" s="38">
        <f>SUM(Q47,Q37,Q27)</f>
        <v>102</v>
      </c>
      <c r="R49" s="1"/>
      <c r="S49" s="38">
        <f>SUM(S47,S37,S27)</f>
        <v>483</v>
      </c>
      <c r="T49" s="1"/>
      <c r="U49" s="31">
        <f>IF(N49&gt;0,P49/N49,NA())</f>
        <v>0.58978328173374617</v>
      </c>
      <c r="V49" s="46">
        <f>IF(N49&gt;0,S49/N49,NA())</f>
        <v>0.74767801857585137</v>
      </c>
      <c r="W49" s="27"/>
      <c r="X49" s="38">
        <f>SUM(X47,X37,X27)</f>
        <v>595</v>
      </c>
      <c r="Y49" s="37"/>
      <c r="Z49" s="38">
        <f>SUM(Z47,Z37,Z27)</f>
        <v>388</v>
      </c>
      <c r="AA49" s="38">
        <f>SUM(AA47,AA37,AA27)</f>
        <v>79</v>
      </c>
      <c r="AB49" s="1"/>
      <c r="AC49" s="38">
        <f>SUM(AC47,AC37,AC27)</f>
        <v>467</v>
      </c>
      <c r="AD49" s="1"/>
      <c r="AE49" s="31">
        <f>IF(X49&gt;0,Z49/X49,NA())</f>
        <v>0.65210084033613447</v>
      </c>
      <c r="AF49" s="46">
        <f>IF(X49&gt;0,AC49/X49,NA())</f>
        <v>0.78487394957983192</v>
      </c>
      <c r="AG49" s="27"/>
      <c r="AH49" s="38">
        <f>SUM(AH47,AH37,AH27)</f>
        <v>630</v>
      </c>
      <c r="AI49" s="37"/>
      <c r="AJ49" s="38">
        <f>SUM(AJ47,AJ37,AJ27)</f>
        <v>422</v>
      </c>
      <c r="AK49" s="38">
        <f>SUM(AK47,AK37,AK27)</f>
        <v>84</v>
      </c>
      <c r="AL49" s="1"/>
      <c r="AM49" s="38">
        <f>SUM(AM47,AM37,AM27)</f>
        <v>506</v>
      </c>
      <c r="AN49" s="1"/>
      <c r="AO49" s="31">
        <f>IF(AH49&gt;0,AJ49/AH49,NA())</f>
        <v>0.66984126984126979</v>
      </c>
      <c r="AP49" s="46">
        <f>IF(AH49&gt;0,AM49/AH49,NA())</f>
        <v>0.80317460317460321</v>
      </c>
      <c r="AQ49" s="28"/>
      <c r="AR49" s="38">
        <f>SUM(AR47,AR37,AR27)</f>
        <v>554</v>
      </c>
      <c r="AS49" s="37"/>
      <c r="AT49" s="38">
        <f>SUM(AT47,AT37,AT27)</f>
        <v>347</v>
      </c>
      <c r="AU49" s="38">
        <f>SUM(AU47,AU37,AU27)</f>
        <v>70</v>
      </c>
      <c r="AV49" s="1"/>
      <c r="AW49" s="38">
        <f>SUM(AW47,AW37,AW27)</f>
        <v>417</v>
      </c>
      <c r="AX49" s="1"/>
      <c r="AY49" s="31">
        <f>IF(AR49&gt;0,AT49/AR49,NA())</f>
        <v>0.62635379061371843</v>
      </c>
      <c r="AZ49" s="46">
        <f>IF(AR49&gt;0,AW49/AR49,NA())</f>
        <v>0.75270758122743686</v>
      </c>
      <c r="BA49" s="28"/>
    </row>
    <row r="50" spans="1:53" ht="13.5" thickBot="1" x14ac:dyDescent="0.35">
      <c r="A50" s="8"/>
      <c r="B50" s="7"/>
      <c r="C50" s="7"/>
      <c r="D50" s="52"/>
      <c r="E50" s="1"/>
      <c r="F50" s="60"/>
      <c r="G50" s="55"/>
      <c r="H50" s="55"/>
      <c r="I50" s="1"/>
      <c r="J50" s="55"/>
      <c r="K50" s="1"/>
      <c r="L50" s="43"/>
      <c r="M50" s="7"/>
      <c r="N50" s="52"/>
      <c r="O50" s="1"/>
      <c r="P50" s="60"/>
      <c r="Q50" s="55"/>
      <c r="R50" s="55"/>
      <c r="S50" s="1"/>
      <c r="T50" s="55"/>
      <c r="U50" s="1"/>
      <c r="V50" s="43"/>
      <c r="W50" s="7"/>
      <c r="X50" s="52"/>
      <c r="Y50" s="1"/>
      <c r="Z50" s="60"/>
      <c r="AA50" s="55"/>
      <c r="AB50" s="55"/>
      <c r="AC50" s="1"/>
      <c r="AD50" s="55"/>
      <c r="AE50" s="1"/>
      <c r="AF50" s="43"/>
      <c r="AG50" s="7"/>
      <c r="AH50" s="52"/>
      <c r="AI50" s="1"/>
      <c r="AJ50" s="60"/>
      <c r="AK50" s="55"/>
      <c r="AL50" s="55"/>
      <c r="AM50" s="1"/>
      <c r="AN50" s="55"/>
      <c r="AO50" s="1"/>
      <c r="AP50" s="43"/>
      <c r="AQ50" s="1"/>
      <c r="AR50" s="52"/>
      <c r="AS50" s="1"/>
      <c r="AT50" s="60"/>
      <c r="AU50" s="55"/>
      <c r="AV50" s="55"/>
      <c r="AW50" s="1"/>
      <c r="AX50" s="55"/>
      <c r="AY50" s="1"/>
      <c r="AZ50" s="43"/>
      <c r="BA50" s="1"/>
    </row>
    <row r="51" spans="1:53" ht="13.5" thickTop="1" x14ac:dyDescent="0.3">
      <c r="A51" s="37"/>
      <c r="B51" s="27"/>
      <c r="C51" s="27"/>
      <c r="D51" s="37"/>
      <c r="E51" s="37"/>
      <c r="G51" s="1"/>
      <c r="H51" s="1"/>
      <c r="I51" s="37"/>
      <c r="J51" s="1"/>
      <c r="K51" s="37"/>
      <c r="L51" s="56"/>
      <c r="M51" s="27"/>
      <c r="N51" s="37"/>
      <c r="O51" s="37"/>
      <c r="Q51" s="1"/>
      <c r="R51" s="1"/>
      <c r="S51" s="37"/>
      <c r="T51" s="1"/>
      <c r="U51" s="37"/>
      <c r="V51" s="56"/>
      <c r="W51" s="27"/>
      <c r="X51" s="37"/>
      <c r="Y51" s="37"/>
      <c r="AA51" s="1"/>
      <c r="AB51" s="1"/>
      <c r="AC51" s="37"/>
      <c r="AD51" s="1"/>
      <c r="AE51" s="37"/>
      <c r="AF51" s="56"/>
      <c r="AG51" s="27"/>
      <c r="AH51" s="37"/>
      <c r="AI51" s="37"/>
      <c r="AK51" s="1"/>
      <c r="AL51" s="1"/>
      <c r="AM51" s="37"/>
      <c r="AN51" s="1"/>
      <c r="AO51" s="37"/>
      <c r="AP51" s="56"/>
      <c r="AQ51" s="28"/>
      <c r="AR51" s="37"/>
      <c r="AS51" s="37"/>
      <c r="AU51" s="1"/>
      <c r="AV51" s="1"/>
      <c r="AW51" s="37"/>
      <c r="AX51" s="1"/>
      <c r="AY51" s="37"/>
      <c r="AZ51" s="56"/>
      <c r="BA51" s="28"/>
    </row>
    <row r="52" spans="1:53" x14ac:dyDescent="0.3">
      <c r="A52" s="5" t="s">
        <v>31</v>
      </c>
      <c r="B52" s="25"/>
      <c r="C52" s="25"/>
      <c r="D52" s="51">
        <f>SUM(D47,D37,D31)</f>
        <v>639</v>
      </c>
      <c r="E52" s="1"/>
      <c r="F52" s="2"/>
      <c r="G52" s="33"/>
      <c r="H52" s="33"/>
      <c r="I52" s="21">
        <f>SUM(I31,I37,I47)</f>
        <v>459</v>
      </c>
      <c r="J52" s="33"/>
      <c r="K52" s="39"/>
      <c r="L52" s="44">
        <f>IF(D52&gt;0,I52/D52,NA())</f>
        <v>0.71830985915492962</v>
      </c>
      <c r="M52" s="25"/>
      <c r="N52" s="51">
        <f>SUM(N47,N37,N31)</f>
        <v>649</v>
      </c>
      <c r="O52" s="1"/>
      <c r="P52" s="2"/>
      <c r="Q52" s="33"/>
      <c r="R52" s="33"/>
      <c r="S52" s="21">
        <f>SUM(S31,S37,S47)</f>
        <v>484</v>
      </c>
      <c r="T52" s="33"/>
      <c r="U52" s="39"/>
      <c r="V52" s="44">
        <f>IF(N52&gt;0,S52/N52,NA())</f>
        <v>0.74576271186440679</v>
      </c>
      <c r="W52" s="25"/>
      <c r="X52" s="51">
        <f>SUM(X47,X37,X31)</f>
        <v>596</v>
      </c>
      <c r="Y52" s="1"/>
      <c r="Z52" s="2"/>
      <c r="AA52" s="33"/>
      <c r="AB52" s="33"/>
      <c r="AC52" s="21">
        <f>SUM(AC31,AC37,AC47)</f>
        <v>467</v>
      </c>
      <c r="AD52" s="33"/>
      <c r="AE52" s="39"/>
      <c r="AF52" s="44">
        <f>IF(X52&gt;0,AC52/X52,NA())</f>
        <v>0.78355704697986572</v>
      </c>
      <c r="AG52" s="25"/>
      <c r="AH52" s="51">
        <f>SUM(AH47,AH37,AH31)</f>
        <v>631</v>
      </c>
      <c r="AI52" s="1"/>
      <c r="AJ52" s="2"/>
      <c r="AK52" s="33"/>
      <c r="AL52" s="33"/>
      <c r="AM52" s="21">
        <f>SUM(AM31,AM37,AM47)</f>
        <v>507</v>
      </c>
      <c r="AN52" s="33"/>
      <c r="AO52" s="39"/>
      <c r="AP52" s="44">
        <f>IF(AH52&gt;0,AM52/AH52,NA())</f>
        <v>0.80348652931854203</v>
      </c>
      <c r="AR52" s="51">
        <f>SUM(AR47,AR37,AR31)</f>
        <v>554</v>
      </c>
      <c r="AS52" s="1"/>
      <c r="AT52" s="2"/>
      <c r="AU52" s="33"/>
      <c r="AV52" s="33"/>
      <c r="AW52" s="21">
        <f>SUM(AW31,AW37,AW47)</f>
        <v>417</v>
      </c>
      <c r="AX52" s="33"/>
      <c r="AY52" s="39"/>
      <c r="AZ52" s="44">
        <f>IF(AR52&gt;0,AW52/AR52,NA())</f>
        <v>0.75270758122743686</v>
      </c>
    </row>
    <row r="53" spans="1:53" x14ac:dyDescent="0.3">
      <c r="B53" s="4"/>
      <c r="C53" s="4"/>
      <c r="D53" s="4"/>
      <c r="G53" s="4"/>
      <c r="H53" s="4"/>
      <c r="I53" s="50"/>
      <c r="J53" s="4"/>
      <c r="K53" s="4"/>
      <c r="L53" s="48"/>
      <c r="M53" s="4"/>
      <c r="N53" s="4"/>
      <c r="Q53" s="4"/>
      <c r="R53" s="4"/>
      <c r="S53" s="50"/>
      <c r="T53" s="4"/>
      <c r="U53" s="4"/>
      <c r="V53" s="48"/>
      <c r="W53" s="4"/>
      <c r="X53" s="4"/>
      <c r="AA53" s="4"/>
      <c r="AB53" s="4"/>
      <c r="AC53" s="50"/>
      <c r="AD53" s="4"/>
      <c r="AE53" s="4"/>
      <c r="AF53" s="48"/>
      <c r="AG53" s="4"/>
      <c r="AH53" s="4"/>
      <c r="AK53" s="4"/>
      <c r="AL53" s="4"/>
      <c r="AM53" s="50"/>
      <c r="AN53" s="4"/>
      <c r="AO53" s="4"/>
      <c r="AP53" s="48"/>
      <c r="AR53" s="4"/>
      <c r="AU53" s="4"/>
      <c r="AV53" s="4"/>
      <c r="AW53" s="50"/>
      <c r="AX53" s="4"/>
      <c r="AY53" s="4"/>
      <c r="AZ53" s="48"/>
    </row>
    <row r="55" spans="1:53" x14ac:dyDescent="0.3">
      <c r="B55" s="61"/>
      <c r="C55" s="62"/>
      <c r="D55" s="62"/>
    </row>
  </sheetData>
  <printOptions gridLines="1"/>
  <pageMargins left="0.25" right="0.25" top="0.75" bottom="0.75" header="0.3" footer="0.3"/>
  <pageSetup scale="60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YourUser</cp:lastModifiedBy>
  <cp:lastPrinted>2019-03-28T17:26:07Z</cp:lastPrinted>
  <dcterms:created xsi:type="dcterms:W3CDTF">2014-06-10T12:57:01Z</dcterms:created>
  <dcterms:modified xsi:type="dcterms:W3CDTF">2021-03-26T02:30:29Z</dcterms:modified>
</cp:coreProperties>
</file>